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JX Rules\2018-19\"/>
    </mc:Choice>
  </mc:AlternateContent>
  <bookViews>
    <workbookView xWindow="0" yWindow="0" windowWidth="27810" windowHeight="12015"/>
  </bookViews>
  <sheets>
    <sheet name="A" sheetId="1" r:id="rId1"/>
    <sheet name="B" sheetId="3" r:id="rId2"/>
    <sheet name="AF" sheetId="8" r:id="rId3"/>
    <sheet name="V" sheetId="7" r:id="rId4"/>
  </sheets>
  <definedNames>
    <definedName name="_xlnm._FilterDatabase" localSheetId="2" hidden="1">AF!$A$1:$D$52</definedName>
    <definedName name="_xlnm._FilterDatabase" localSheetId="1" hidden="1">B!$A$5:$D$33</definedName>
  </definedNames>
  <calcPr calcId="152511"/>
</workbook>
</file>

<file path=xl/calcChain.xml><?xml version="1.0" encoding="utf-8"?>
<calcChain xmlns="http://schemas.openxmlformats.org/spreadsheetml/2006/main">
  <c r="C57" i="1" l="1"/>
  <c r="E57" i="1" s="1"/>
  <c r="C56" i="1"/>
  <c r="E56" i="1" s="1"/>
  <c r="C51" i="1" l="1"/>
  <c r="E51" i="1" s="1"/>
  <c r="C50" i="1"/>
  <c r="E50" i="1" s="1"/>
  <c r="C45" i="1"/>
  <c r="E45" i="1" s="1"/>
  <c r="C44" i="1"/>
  <c r="E44" i="1" s="1"/>
  <c r="C39" i="1"/>
  <c r="E39" i="1" s="1"/>
  <c r="C38" i="1"/>
  <c r="E38" i="1" s="1"/>
  <c r="N43" i="1" l="1"/>
  <c r="N44" i="1"/>
  <c r="N45" i="1"/>
  <c r="N46" i="1"/>
  <c r="N47" i="1"/>
  <c r="N48" i="1"/>
  <c r="N49" i="1"/>
  <c r="N50" i="1"/>
  <c r="N51" i="1"/>
  <c r="N52" i="1"/>
  <c r="N53" i="1"/>
  <c r="N54" i="1"/>
  <c r="N55" i="1"/>
  <c r="N56" i="1"/>
  <c r="N57" i="1"/>
  <c r="N58" i="1"/>
  <c r="N59" i="1"/>
  <c r="N60" i="1"/>
  <c r="N42" i="1"/>
  <c r="E10" i="1" l="1"/>
  <c r="D12" i="1"/>
  <c r="D13" i="1"/>
  <c r="D14" i="1"/>
  <c r="D15" i="1"/>
  <c r="D16" i="1"/>
  <c r="D17" i="1"/>
  <c r="D18" i="1"/>
  <c r="D19" i="1"/>
  <c r="D20" i="1"/>
  <c r="D21" i="1"/>
  <c r="D22" i="1"/>
  <c r="D23" i="1"/>
  <c r="D24" i="1"/>
  <c r="D25" i="1"/>
  <c r="D26" i="1"/>
  <c r="D27" i="1"/>
  <c r="D28" i="1"/>
  <c r="D29" i="1"/>
  <c r="D11" i="1"/>
  <c r="B12" i="1"/>
  <c r="B13" i="1"/>
  <c r="B14" i="1"/>
  <c r="B15" i="1"/>
  <c r="B16" i="1"/>
  <c r="B17" i="1"/>
  <c r="B18" i="1"/>
  <c r="B19" i="1"/>
  <c r="B20" i="1"/>
  <c r="B21" i="1"/>
  <c r="B22" i="1"/>
  <c r="B23" i="1"/>
  <c r="B24" i="1"/>
  <c r="B25" i="1"/>
  <c r="B26" i="1"/>
  <c r="B27" i="1"/>
  <c r="B28" i="1"/>
  <c r="B29" i="1"/>
  <c r="B11" i="1"/>
  <c r="F12" i="1"/>
  <c r="G12" i="1"/>
  <c r="H12" i="1"/>
  <c r="I12" i="1"/>
  <c r="J12" i="1"/>
  <c r="K12" i="1"/>
  <c r="L12" i="1"/>
  <c r="M12" i="1"/>
  <c r="N12" i="1"/>
  <c r="F13" i="1"/>
  <c r="G13" i="1"/>
  <c r="H13" i="1"/>
  <c r="I13" i="1"/>
  <c r="J13" i="1"/>
  <c r="K13" i="1"/>
  <c r="L13" i="1"/>
  <c r="M13" i="1"/>
  <c r="N13" i="1"/>
  <c r="F14" i="1"/>
  <c r="G14" i="1"/>
  <c r="H14" i="1"/>
  <c r="I14" i="1"/>
  <c r="J14" i="1"/>
  <c r="K14" i="1"/>
  <c r="L14" i="1"/>
  <c r="M14" i="1"/>
  <c r="N14" i="1"/>
  <c r="F15" i="1"/>
  <c r="G15" i="1"/>
  <c r="H15" i="1"/>
  <c r="I15" i="1"/>
  <c r="J15" i="1"/>
  <c r="K15" i="1"/>
  <c r="L15" i="1"/>
  <c r="M15" i="1"/>
  <c r="N15" i="1"/>
  <c r="F16" i="1"/>
  <c r="G16" i="1"/>
  <c r="H16" i="1"/>
  <c r="I16" i="1"/>
  <c r="J16" i="1"/>
  <c r="K16" i="1"/>
  <c r="L16" i="1"/>
  <c r="M16" i="1"/>
  <c r="N16" i="1"/>
  <c r="F17" i="1"/>
  <c r="G17" i="1"/>
  <c r="H17" i="1"/>
  <c r="I17" i="1"/>
  <c r="J17" i="1"/>
  <c r="K17" i="1"/>
  <c r="L17" i="1"/>
  <c r="M17" i="1"/>
  <c r="N17" i="1"/>
  <c r="F18" i="1"/>
  <c r="G18" i="1"/>
  <c r="H18" i="1"/>
  <c r="I18" i="1"/>
  <c r="J18" i="1"/>
  <c r="K18" i="1"/>
  <c r="L18" i="1"/>
  <c r="M18" i="1"/>
  <c r="N18" i="1"/>
  <c r="F19" i="1"/>
  <c r="G19" i="1"/>
  <c r="H19" i="1"/>
  <c r="I19" i="1"/>
  <c r="J19" i="1"/>
  <c r="K19" i="1"/>
  <c r="L19" i="1"/>
  <c r="M19" i="1"/>
  <c r="N19" i="1"/>
  <c r="F20" i="1"/>
  <c r="G20" i="1"/>
  <c r="H20" i="1"/>
  <c r="I20" i="1"/>
  <c r="J20" i="1"/>
  <c r="K20" i="1"/>
  <c r="L20" i="1"/>
  <c r="M20" i="1"/>
  <c r="N20" i="1"/>
  <c r="F21" i="1"/>
  <c r="G21" i="1"/>
  <c r="H21" i="1"/>
  <c r="I21" i="1"/>
  <c r="J21" i="1"/>
  <c r="K21" i="1"/>
  <c r="L21" i="1"/>
  <c r="M21" i="1"/>
  <c r="N21" i="1"/>
  <c r="F22" i="1"/>
  <c r="G22" i="1"/>
  <c r="H22" i="1"/>
  <c r="I22" i="1"/>
  <c r="J22" i="1"/>
  <c r="K22" i="1"/>
  <c r="L22" i="1"/>
  <c r="M22" i="1"/>
  <c r="N22" i="1"/>
  <c r="F23" i="1"/>
  <c r="G23" i="1"/>
  <c r="H23" i="1"/>
  <c r="I23" i="1"/>
  <c r="J23" i="1"/>
  <c r="K23" i="1"/>
  <c r="L23" i="1"/>
  <c r="M23" i="1"/>
  <c r="N23" i="1"/>
  <c r="F24" i="1"/>
  <c r="G24" i="1"/>
  <c r="H24" i="1"/>
  <c r="I24" i="1"/>
  <c r="J24" i="1"/>
  <c r="K24" i="1"/>
  <c r="L24" i="1"/>
  <c r="M24" i="1"/>
  <c r="N24" i="1"/>
  <c r="F25" i="1"/>
  <c r="G25" i="1"/>
  <c r="H25" i="1"/>
  <c r="I25" i="1"/>
  <c r="J25" i="1"/>
  <c r="K25" i="1"/>
  <c r="L25" i="1"/>
  <c r="M25" i="1"/>
  <c r="N25" i="1"/>
  <c r="F26" i="1"/>
  <c r="G26" i="1"/>
  <c r="H26" i="1"/>
  <c r="I26" i="1"/>
  <c r="J26" i="1"/>
  <c r="K26" i="1"/>
  <c r="L26" i="1"/>
  <c r="M26" i="1"/>
  <c r="N26" i="1"/>
  <c r="F27" i="1"/>
  <c r="G27" i="1"/>
  <c r="H27" i="1"/>
  <c r="I27" i="1"/>
  <c r="J27" i="1"/>
  <c r="K27" i="1"/>
  <c r="L27" i="1"/>
  <c r="M27" i="1"/>
  <c r="N27" i="1"/>
  <c r="F28" i="1"/>
  <c r="G28" i="1"/>
  <c r="H28" i="1"/>
  <c r="I28" i="1"/>
  <c r="J28" i="1"/>
  <c r="K28" i="1"/>
  <c r="L28" i="1"/>
  <c r="M28" i="1"/>
  <c r="N28" i="1"/>
  <c r="F29" i="1"/>
  <c r="G29" i="1"/>
  <c r="H29" i="1"/>
  <c r="I29" i="1"/>
  <c r="J29" i="1"/>
  <c r="K29" i="1"/>
  <c r="L29" i="1"/>
  <c r="M29" i="1"/>
  <c r="N29" i="1"/>
  <c r="N11" i="1"/>
  <c r="M11" i="1"/>
  <c r="L11" i="1"/>
  <c r="K11" i="1"/>
  <c r="J11" i="1"/>
  <c r="I11" i="1"/>
  <c r="H11" i="1"/>
  <c r="G11" i="1"/>
  <c r="F11" i="1"/>
  <c r="C10" i="1"/>
  <c r="E29" i="1" l="1"/>
  <c r="E21" i="1"/>
  <c r="E26" i="1"/>
  <c r="E22" i="1"/>
  <c r="E18" i="1"/>
  <c r="E14" i="1"/>
  <c r="E25" i="1"/>
  <c r="E11" i="1"/>
  <c r="E27" i="1"/>
  <c r="E23" i="1"/>
  <c r="E19" i="1"/>
  <c r="E17" i="1"/>
  <c r="E15" i="1"/>
  <c r="E13" i="1"/>
  <c r="E28" i="1"/>
  <c r="E24" i="1"/>
  <c r="E20" i="1"/>
  <c r="E16" i="1"/>
  <c r="E12" i="1"/>
  <c r="L42" i="1"/>
  <c r="L43" i="1" s="1"/>
  <c r="L44" i="1" s="1"/>
  <c r="L45" i="1" s="1"/>
  <c r="L46" i="1" s="1"/>
  <c r="L47" i="1" s="1"/>
  <c r="L48" i="1" s="1"/>
  <c r="L49" i="1" s="1"/>
  <c r="L50" i="1" s="1"/>
  <c r="L51" i="1" s="1"/>
  <c r="L52" i="1" s="1"/>
  <c r="L53" i="1" s="1"/>
  <c r="L54" i="1" s="1"/>
  <c r="L55" i="1" s="1"/>
  <c r="L56" i="1" s="1"/>
  <c r="L57" i="1" s="1"/>
  <c r="L58" i="1" s="1"/>
  <c r="L59" i="1" s="1"/>
  <c r="L60" i="1" s="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<sst xmlns="http://schemas.openxmlformats.org/spreadsheetml/2006/main" count="348" uniqueCount="171">
  <si>
    <t>EAST CENTRAL UNIVERSITY</t>
  </si>
  <si>
    <t>ENROLLMENT FEES</t>
  </si>
  <si>
    <t>UNDERGRADUATE &amp; GRADUATE</t>
  </si>
  <si>
    <t>#</t>
  </si>
  <si>
    <t>4400</t>
  </si>
  <si>
    <t>2700</t>
  </si>
  <si>
    <t>63683</t>
  </si>
  <si>
    <t>63684</t>
  </si>
  <si>
    <t>63699</t>
  </si>
  <si>
    <t>RESIDENT</t>
  </si>
  <si>
    <t>SA</t>
  </si>
  <si>
    <t>SAFF1</t>
  </si>
  <si>
    <t>UCF</t>
  </si>
  <si>
    <t>TECH.</t>
  </si>
  <si>
    <t>ADD:</t>
  </si>
  <si>
    <t>*OFF-CAMPUS COURSE FEES</t>
  </si>
  <si>
    <t>Resident</t>
  </si>
  <si>
    <t>Non-Resident</t>
  </si>
  <si>
    <t>*Off-Campus Fees (SEOSU Nursing Stud.)</t>
  </si>
  <si>
    <t>HRS</t>
  </si>
  <si>
    <t>ENR</t>
  </si>
  <si>
    <t>ASSESS</t>
  </si>
  <si>
    <t>UNDERGRADUATE</t>
  </si>
  <si>
    <t xml:space="preserve">GRADUATE </t>
  </si>
  <si>
    <t>Undergrad</t>
  </si>
  <si>
    <t>Graduate</t>
  </si>
  <si>
    <t>FA</t>
  </si>
  <si>
    <t>*Off-Campus Fees - McAlester</t>
  </si>
  <si>
    <t>Cultural</t>
  </si>
  <si>
    <t>Act Fee</t>
  </si>
  <si>
    <t>COURSE FEES</t>
  </si>
  <si>
    <t>*Ardmore Higher Ed Center Tuition and Fees</t>
  </si>
  <si>
    <t>$25.00 AUTO-per semester</t>
  </si>
  <si>
    <t>$2.00 I.D.-per semester</t>
  </si>
  <si>
    <t>$7.50 ACADEMIC RECORD-per semester</t>
  </si>
  <si>
    <t>(Plus any course related fees)</t>
  </si>
  <si>
    <t>*Guaranteed Tuition</t>
  </si>
  <si>
    <t>Security</t>
  </si>
  <si>
    <t>Services</t>
  </si>
  <si>
    <t>Fee</t>
  </si>
  <si>
    <t>$50.00 STUDENT HEALTH CARE FEE-per semester</t>
  </si>
  <si>
    <t>Updated</t>
  </si>
  <si>
    <t>Effective Fall 2018</t>
  </si>
  <si>
    <t>Off Campus Fee UNDG</t>
  </si>
  <si>
    <t>Off Campus Fee GRAD</t>
  </si>
  <si>
    <t>SEOSU UNDG</t>
  </si>
  <si>
    <t>SEOSU GRAD</t>
  </si>
  <si>
    <t>MAC UNDG</t>
  </si>
  <si>
    <t>MAC GRAD</t>
  </si>
  <si>
    <t>ARD UNDG</t>
  </si>
  <si>
    <t>ARD GRAD</t>
  </si>
  <si>
    <t>ARD T UNDG</t>
  </si>
  <si>
    <t>ARD T GRAD</t>
  </si>
  <si>
    <t>ARD NR UNDG</t>
  </si>
  <si>
    <t>ARD NR GRAD</t>
  </si>
  <si>
    <t>AHEC $322.33 (235.90 + 41.00 + 45.33) UG Only (Plus any course fees)</t>
  </si>
  <si>
    <t>(207.20+ 46.80)  UNDG Only (Plus any course related Fees)</t>
  </si>
  <si>
    <t>(180.20+56)</t>
  </si>
  <si>
    <t>(180.20+63.75)</t>
  </si>
  <si>
    <t>(182.20+63.75+307)</t>
  </si>
  <si>
    <t>(180.20+56+307)</t>
  </si>
  <si>
    <t>(180.20+69.15+307)</t>
  </si>
  <si>
    <t>(164.17+41+45.33)</t>
  </si>
  <si>
    <t>(215.23+41+46.10)</t>
  </si>
  <si>
    <t>(164.17+41+45.33+328.25)</t>
  </si>
  <si>
    <t>(229.00+59.50)</t>
  </si>
  <si>
    <t>(229+59.50+357.15)</t>
  </si>
  <si>
    <t>(229+70)</t>
  </si>
  <si>
    <t>(229.50+70.00+357.15)</t>
  </si>
  <si>
    <t>(229+71.70+357.15)</t>
  </si>
  <si>
    <t>(229+71.70)</t>
  </si>
  <si>
    <t>(215.23+41+46.10+377.70)</t>
  </si>
  <si>
    <t>CLEET Fee</t>
  </si>
  <si>
    <t>Per Course</t>
  </si>
  <si>
    <t>CRJSP 4946</t>
  </si>
  <si>
    <t>Remedial Course Fee</t>
  </si>
  <si>
    <t>Per Hour</t>
  </si>
  <si>
    <t>Kinesiology Course Fee</t>
  </si>
  <si>
    <t>All KIN and ATEP Courses</t>
  </si>
  <si>
    <t>Science Enrichment Fee</t>
  </si>
  <si>
    <t>Fee Name</t>
  </si>
  <si>
    <t>Amount</t>
  </si>
  <si>
    <t>Charge Type</t>
  </si>
  <si>
    <t>Applies To</t>
  </si>
  <si>
    <t>Academic Quality Fee</t>
  </si>
  <si>
    <t>All - ASLHR, HURES, CRJS, SOWK, ENG, HUM, SPAN, GER, FREN, HIST, NAS, MUS, MCOM, COMM, ART, PS, LS, SOC, PSCOM, LSPS, WRPM</t>
  </si>
  <si>
    <t>Art Studio Fee</t>
  </si>
  <si>
    <t>Specific Art Courses</t>
  </si>
  <si>
    <t>Business Quality Fee</t>
  </si>
  <si>
    <t>Comm Equipment Fee</t>
  </si>
  <si>
    <t>Specific Communications Courses</t>
  </si>
  <si>
    <t>Comm Material Fee</t>
  </si>
  <si>
    <t>Entrepreneurship Fee</t>
  </si>
  <si>
    <t>Family Consumer Equip</t>
  </si>
  <si>
    <t>Field Experience Clinical</t>
  </si>
  <si>
    <t>Financial Lab Tech Fee</t>
  </si>
  <si>
    <t>MIS Classroom Supply</t>
  </si>
  <si>
    <t>Music Fee</t>
  </si>
  <si>
    <t>All - MUS Courses Except 2433 and 2533</t>
  </si>
  <si>
    <t>National Environmental Health Exam Fee</t>
  </si>
  <si>
    <t>EHS 4802</t>
  </si>
  <si>
    <t>Nursing Course Fee</t>
  </si>
  <si>
    <t>Nursing Program Development Fee</t>
  </si>
  <si>
    <t>Specific Nursing Courses</t>
  </si>
  <si>
    <t>Online Course Fee</t>
  </si>
  <si>
    <t>All Online Courses</t>
  </si>
  <si>
    <t>Performance Enhancement Fee</t>
  </si>
  <si>
    <t>PSY/EDU Testing Fee</t>
  </si>
  <si>
    <t>Psychology Practicum</t>
  </si>
  <si>
    <t>Psyhology Supply Fee</t>
  </si>
  <si>
    <t>All Remedial Course</t>
  </si>
  <si>
    <t>All - BIOL, CHEM, GEOG, CART, MATH, PHYS, CART, GECAR, EHS, CMPSC, CPSMA, B/C/P, EDMA, PHSCI</t>
  </si>
  <si>
    <t>Science Lab Fee</t>
  </si>
  <si>
    <t>All Science Courses with Lab</t>
  </si>
  <si>
    <t>Student Access Fee</t>
  </si>
  <si>
    <t>Specific EDUC and EDPSY Courses</t>
  </si>
  <si>
    <t>International Student Maintenance Fee</t>
  </si>
  <si>
    <t>Per Semester</t>
  </si>
  <si>
    <t>All International Students</t>
  </si>
  <si>
    <t>International Student Insurance Fee</t>
  </si>
  <si>
    <t>Specific Business Courses</t>
  </si>
  <si>
    <t>Specific ENTR Courses</t>
  </si>
  <si>
    <t>Family Concumer Science Courses</t>
  </si>
  <si>
    <t>Education Courses with Field Experience Element</t>
  </si>
  <si>
    <t>FIN Courses with Lab</t>
  </si>
  <si>
    <t>Specific MIS Courses</t>
  </si>
  <si>
    <t>All Nursing (NRSG) Courses</t>
  </si>
  <si>
    <t>Specific Psychology Courses</t>
  </si>
  <si>
    <t>MANDATORY STUDENT FEES</t>
  </si>
  <si>
    <t>Hourly Tuition</t>
  </si>
  <si>
    <t>Hourly Tution</t>
  </si>
  <si>
    <t>Library Maint.</t>
  </si>
  <si>
    <t>Tuition + Mand. Fees</t>
  </si>
  <si>
    <t>Semester Fees - These fees are charged each semester, regardless of number of hours or classes taken.</t>
  </si>
  <si>
    <t>Non-Resident Fees - Undergraduate</t>
  </si>
  <si>
    <t>Non-Resident Fees - Graduate</t>
  </si>
  <si>
    <r>
      <t xml:space="preserve">Note: </t>
    </r>
    <r>
      <rPr>
        <sz val="10"/>
        <rFont val="Arial"/>
        <family val="2"/>
      </rPr>
      <t>Mandatory fees are charged for all courses associated with the ECU Main Campus.  Courses at other campuses, including Online Courses, are assessed an Off Campus Fee.  In most cases this fee replaces the mandatory fees.  Off Campus fees are not related to your place of residence.</t>
    </r>
  </si>
  <si>
    <t>(180.20+69.15)</t>
  </si>
  <si>
    <t>Business Enrichment Fee</t>
  </si>
  <si>
    <t>All BUS Courses</t>
  </si>
  <si>
    <t>Courses not held on ECU campus - Replaces Mandatory Fees</t>
  </si>
  <si>
    <t>Ardmore Campus Fee</t>
  </si>
  <si>
    <t>All courses in Ardmore</t>
  </si>
  <si>
    <t>Student Activity Fee</t>
  </si>
  <si>
    <t>Mandatory Fee</t>
  </si>
  <si>
    <t>Student Activity Facilities Fee</t>
  </si>
  <si>
    <t>University Center Fee</t>
  </si>
  <si>
    <t>Fine Arts Center Fee</t>
  </si>
  <si>
    <t>Cultural Activity Fee</t>
  </si>
  <si>
    <t>Security Services Fee</t>
  </si>
  <si>
    <t>Technology Fee</t>
  </si>
  <si>
    <t>Library Maintenance Fee</t>
  </si>
  <si>
    <t>Academic Records Fee</t>
  </si>
  <si>
    <t>Semester Fee</t>
  </si>
  <si>
    <t>ID Fee</t>
  </si>
  <si>
    <t>Auto Registration Fee</t>
  </si>
  <si>
    <t>Student Health Fee</t>
  </si>
  <si>
    <t>Non-Resident Undergraduate Fee</t>
  </si>
  <si>
    <t>Non-Resident Fee (UNDG)</t>
  </si>
  <si>
    <t>Non-Resident Fee (GRAD)</t>
  </si>
  <si>
    <t>Non-Resident Graduate Fee</t>
  </si>
  <si>
    <t>Off-Campus Course Fee (UNDG)</t>
  </si>
  <si>
    <t>Off-Campus Course Fee (GRAD)</t>
  </si>
  <si>
    <t>McAlester Campus Fee (UNDG)</t>
  </si>
  <si>
    <t>McAlester Campus Fee (GRAD)</t>
  </si>
  <si>
    <t>SEOSU Campus Fee (UNDG)</t>
  </si>
  <si>
    <t>SEOSU Campus Fee (Grad)</t>
  </si>
  <si>
    <t>Student Assessment Fee</t>
  </si>
  <si>
    <t>Human Resources Fee</t>
  </si>
  <si>
    <t>All HURES, SOWK, and CRJS courses</t>
  </si>
  <si>
    <t>All - ASLHR, HURES, CRJS, SOWK, ENG, HUM, SPAN, GER, FREN, HIST, NAS, MUS, MCOM, COMM, ART, PSYCH, LS, SOC, PSCOM, LSPS, WRPM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</si>
</sst>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164" formatCode="[$-409]mmmm\ d\,\ yyyy;@"/>
    <numFmt numFmtId="165" formatCode="&quot;$&quot;#,##0.00"/>
  </numFmts>
  <fonts count="22" x14ac:knownFonts="1">
    <font>
      <sz val="10"/>
      <name val="Arial"/>
    </font>
    <font>
      <sz val="8"/>
      <name val="Arial"/>
      <family val="2"/>
    </font>
    <font>
      <b/>
      <sz val="9"/>
      <name val="Arial"/>
      <family val="2"/>
    </font>
    <font>
      <sz val="9"/>
      <name val="Arial"/>
      <family val="2"/>
    </font>
    <font>
      <sz val="9"/>
      <name val="Arial"/>
      <family val="2"/>
    </font>
    <font>
      <b/>
      <sz val="9"/>
      <name val="Times New Roman"/>
      <family val="1"/>
    </font>
    <font>
      <sz val="10"/>
      <name val="Arial"/>
      <family val="2"/>
    </font>
    <font>
      <sz val="8"/>
      <name val="Arial"/>
      <family val="2"/>
    </font>
    <font>
      <u/>
      <sz val="8"/>
      <name val="Arial"/>
      <family val="2"/>
    </font>
    <font>
      <b/>
      <sz val="8"/>
      <name val="Arial"/>
      <family val="2"/>
    </font>
    <font>
      <b/>
      <sz val="11"/>
      <name val="Times New Roman"/>
      <family val="1"/>
    </font>
    <font>
      <sz val="11"/>
      <name val="Arial"/>
      <family val="2"/>
    </font>
    <font>
      <b/>
      <sz val="10"/>
      <name val="Arial"/>
      <family val="2"/>
    </font>
    <font>
      <sz val="7"/>
      <name val="Arial"/>
      <family val="2"/>
    </font>
    <font>
      <sz val="6"/>
      <name val="Arial"/>
      <family val="2"/>
    </font>
    <font>
      <b/>
      <u/>
      <sz val="8"/>
      <name val="Arial"/>
      <family val="2"/>
    </font>
    <font>
      <b/>
      <sz val="7"/>
      <name val="Arial"/>
      <family val="2"/>
    </font>
    <font>
      <sz val="10"/>
      <name val="Arial"/>
    </font>
    <font>
      <b/>
      <sz val="11"/>
      <color theme="1"/>
      <name val="Calibri"/>
      <family val="2"/>
      <scheme val="minor"/>
    </font>
    <font>
      <b/>
      <sz val="12"/>
      <name val="Calibri"/>
      <family val="2"/>
    </font>
    <font>
      <sz val="12"/>
      <name val="Calibri"/>
      <family val="2"/>
    </font>
    <font>
      <sz val="10"/>
      <name val="Calibri"/>
      <family val="2"/>
      <scheme val="minor"/>
    </font>
  </fonts>
  <fills count="4">
    <fill>
      <patternFill patternType="none"/>
    </fill>
    <fill>
      <patternFill patternType="gray125"/>
    </fill>
    <fill>
      <patternFill patternType="solid">
        <fgColor indexed="65"/>
        <bgColor indexed="64"/>
      </patternFill>
    </fill>
    <fill>
      <patternFill patternType="gray125">
        <fgColor indexed="8"/>
      </patternFill>
    </fill>
  </fills>
  <borders count="26">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7" fillId="0" borderId="0" applyFont="0" applyFill="0" applyBorder="0" applyAlignment="0" applyProtection="0"/>
  </cellStyleXfs>
  <cellXfs count="132">
    <xf numFmtId="0" fontId="0" fillId="0" borderId="0" xfId="0"/>
    <xf numFmtId="0" fontId="3" fillId="0" borderId="0" xfId="0" applyFont="1"/>
    <xf numFmtId="0" fontId="2" fillId="0" borderId="0" xfId="0" applyFont="1"/>
    <xf numFmtId="0" fontId="3" fillId="0" borderId="0" xfId="0" applyFont="1" applyBorder="1" applyProtection="1"/>
    <xf numFmtId="0" fontId="4" fillId="0" borderId="0" xfId="0" applyFont="1"/>
    <xf numFmtId="7" fontId="1" fillId="0" borderId="0" xfId="0" applyNumberFormat="1" applyFont="1" applyProtection="1"/>
    <xf numFmtId="0" fontId="0" fillId="0" borderId="0" xfId="0" applyAlignment="1">
      <alignment horizontal="left"/>
    </xf>
    <xf numFmtId="0" fontId="6" fillId="0" borderId="0" xfId="0" applyFont="1" applyFill="1" applyBorder="1" applyAlignment="1" applyProtection="1">
      <alignment horizontal="left"/>
    </xf>
    <xf numFmtId="0" fontId="7" fillId="0" borderId="0" xfId="0" applyFont="1"/>
    <xf numFmtId="39" fontId="8" fillId="0" borderId="0" xfId="0" quotePrefix="1" applyNumberFormat="1" applyFont="1" applyProtection="1"/>
    <xf numFmtId="0" fontId="1" fillId="0" borderId="0" xfId="0" applyFont="1" applyProtection="1"/>
    <xf numFmtId="39" fontId="1" fillId="0" borderId="0" xfId="0" applyNumberFormat="1" applyFont="1" applyProtection="1"/>
    <xf numFmtId="0" fontId="9" fillId="2" borderId="0" xfId="0" applyFont="1" applyFill="1" applyBorder="1" applyAlignment="1" applyProtection="1">
      <alignment horizontal="center"/>
    </xf>
    <xf numFmtId="0" fontId="1" fillId="0" borderId="0" xfId="0" applyFont="1"/>
    <xf numFmtId="0" fontId="1" fillId="0" borderId="0" xfId="0" applyFont="1" applyBorder="1" applyProtection="1"/>
    <xf numFmtId="39" fontId="1" fillId="0" borderId="0" xfId="0" applyNumberFormat="1" applyFont="1" applyAlignment="1" applyProtection="1">
      <alignment horizontal="centerContinuous"/>
    </xf>
    <xf numFmtId="39" fontId="3" fillId="0" borderId="0" xfId="0" applyNumberFormat="1" applyFont="1" applyBorder="1" applyProtection="1"/>
    <xf numFmtId="0" fontId="0" fillId="0" borderId="0" xfId="0" applyBorder="1"/>
    <xf numFmtId="165" fontId="1" fillId="0" borderId="0" xfId="0" applyNumberFormat="1" applyFont="1"/>
    <xf numFmtId="165" fontId="9" fillId="0" borderId="0" xfId="0" applyNumberFormat="1" applyFont="1"/>
    <xf numFmtId="0" fontId="12" fillId="0" borderId="0" xfId="0" applyFont="1"/>
    <xf numFmtId="39" fontId="1" fillId="0" borderId="0" xfId="0" applyNumberFormat="1" applyFont="1" applyBorder="1" applyProtection="1"/>
    <xf numFmtId="8" fontId="1" fillId="0" borderId="0" xfId="0" applyNumberFormat="1" applyFont="1"/>
    <xf numFmtId="7" fontId="13" fillId="0" borderId="0" xfId="0" applyNumberFormat="1" applyFont="1" applyProtection="1"/>
    <xf numFmtId="165" fontId="13" fillId="0" borderId="0" xfId="0" applyNumberFormat="1" applyFont="1"/>
    <xf numFmtId="165" fontId="14" fillId="0" borderId="0" xfId="0" applyNumberFormat="1" applyFont="1"/>
    <xf numFmtId="0" fontId="9" fillId="3" borderId="1" xfId="0" applyFont="1" applyFill="1" applyBorder="1" applyAlignment="1" applyProtection="1">
      <alignment horizontal="center"/>
    </xf>
    <xf numFmtId="0" fontId="9" fillId="3" borderId="2" xfId="0" applyFont="1" applyFill="1" applyBorder="1" applyAlignment="1" applyProtection="1">
      <alignment horizontal="centerContinuous"/>
    </xf>
    <xf numFmtId="0" fontId="9" fillId="3" borderId="3" xfId="0" applyFont="1" applyFill="1" applyBorder="1" applyAlignment="1" applyProtection="1">
      <alignment horizontal="centerContinuous"/>
    </xf>
    <xf numFmtId="0" fontId="9" fillId="3" borderId="4" xfId="0" applyFont="1" applyFill="1" applyBorder="1" applyAlignment="1" applyProtection="1">
      <alignment horizontal="centerContinuous"/>
    </xf>
    <xf numFmtId="0" fontId="9" fillId="3" borderId="5" xfId="0" applyFont="1" applyFill="1" applyBorder="1" applyAlignment="1" applyProtection="1">
      <alignment horizontal="centerContinuous"/>
    </xf>
    <xf numFmtId="0" fontId="9" fillId="3" borderId="6" xfId="0" applyFont="1" applyFill="1" applyBorder="1" applyAlignment="1" applyProtection="1">
      <alignment horizontal="centerContinuous"/>
    </xf>
    <xf numFmtId="0" fontId="9" fillId="3" borderId="7" xfId="0" applyFont="1" applyFill="1" applyBorder="1" applyAlignment="1" applyProtection="1">
      <alignment horizontal="center"/>
    </xf>
    <xf numFmtId="0" fontId="9" fillId="3" borderId="0" xfId="0" applyFont="1" applyFill="1" applyAlignment="1" applyProtection="1">
      <alignment horizontal="centerContinuous"/>
    </xf>
    <xf numFmtId="0" fontId="9" fillId="3" borderId="8" xfId="0" applyFont="1" applyFill="1" applyBorder="1" applyAlignment="1" applyProtection="1">
      <alignment horizontal="centerContinuous"/>
    </xf>
    <xf numFmtId="0" fontId="9" fillId="3" borderId="8" xfId="0" applyFont="1" applyFill="1" applyBorder="1" applyAlignment="1" applyProtection="1">
      <alignment horizontal="center"/>
    </xf>
    <xf numFmtId="0" fontId="9" fillId="3" borderId="8" xfId="0" applyFont="1" applyFill="1" applyBorder="1" applyProtection="1"/>
    <xf numFmtId="0" fontId="9" fillId="3" borderId="7" xfId="0" applyFont="1" applyFill="1" applyBorder="1" applyProtection="1"/>
    <xf numFmtId="0" fontId="9" fillId="3" borderId="9" xfId="0" applyFont="1" applyFill="1" applyBorder="1" applyProtection="1"/>
    <xf numFmtId="0" fontId="9" fillId="3" borderId="11" xfId="0" applyFont="1" applyFill="1" applyBorder="1" applyAlignment="1" applyProtection="1">
      <alignment horizontal="center"/>
    </xf>
    <xf numFmtId="0" fontId="1" fillId="0" borderId="9" xfId="0" applyFont="1" applyBorder="1" applyProtection="1"/>
    <xf numFmtId="39" fontId="1" fillId="0" borderId="11" xfId="0" applyNumberFormat="1" applyFont="1" applyBorder="1" applyProtection="1"/>
    <xf numFmtId="39" fontId="1" fillId="0" borderId="9" xfId="0" applyNumberFormat="1" applyFont="1" applyBorder="1" applyProtection="1"/>
    <xf numFmtId="39" fontId="8" fillId="0" borderId="0" xfId="0" applyNumberFormat="1" applyFont="1" applyAlignment="1" applyProtection="1">
      <alignment horizontal="centerContinuous"/>
    </xf>
    <xf numFmtId="0" fontId="15" fillId="0" borderId="0" xfId="0" applyFont="1"/>
    <xf numFmtId="39" fontId="15" fillId="0" borderId="0" xfId="0" applyNumberFormat="1" applyFont="1" applyAlignment="1" applyProtection="1">
      <alignment horizontal="centerContinuous"/>
    </xf>
    <xf numFmtId="39" fontId="8" fillId="0" borderId="0" xfId="0" applyNumberFormat="1" applyFont="1" applyProtection="1"/>
    <xf numFmtId="39" fontId="8" fillId="0" borderId="0" xfId="0" applyNumberFormat="1" applyFont="1" applyAlignment="1" applyProtection="1">
      <alignment horizontal="center"/>
    </xf>
    <xf numFmtId="39" fontId="9" fillId="3" borderId="3" xfId="0" applyNumberFormat="1" applyFont="1" applyFill="1" applyBorder="1" applyAlignment="1" applyProtection="1">
      <alignment horizontal="center"/>
    </xf>
    <xf numFmtId="39" fontId="9" fillId="3" borderId="8" xfId="0" applyNumberFormat="1" applyFont="1" applyFill="1" applyBorder="1" applyAlignment="1" applyProtection="1">
      <alignment horizontal="center"/>
    </xf>
    <xf numFmtId="39" fontId="1" fillId="0" borderId="10" xfId="0" applyNumberFormat="1" applyFont="1" applyBorder="1" applyProtection="1"/>
    <xf numFmtId="39" fontId="15" fillId="0" borderId="0" xfId="0" quotePrefix="1" applyNumberFormat="1" applyFont="1" applyProtection="1"/>
    <xf numFmtId="0" fontId="1" fillId="0" borderId="10" xfId="0" applyFont="1" applyBorder="1" applyProtection="1"/>
    <xf numFmtId="39" fontId="15" fillId="0" borderId="0" xfId="0" applyNumberFormat="1" applyFont="1" applyAlignment="1" applyProtection="1">
      <alignment horizontal="left"/>
    </xf>
    <xf numFmtId="7" fontId="15" fillId="0" borderId="0" xfId="0" applyNumberFormat="1" applyFont="1" applyProtection="1"/>
    <xf numFmtId="0" fontId="9" fillId="0" borderId="0" xfId="0" applyFont="1"/>
    <xf numFmtId="0" fontId="1" fillId="0" borderId="6" xfId="0" applyFont="1" applyBorder="1" applyProtection="1"/>
    <xf numFmtId="0" fontId="1" fillId="0" borderId="4" xfId="0" applyFont="1" applyBorder="1" applyProtection="1"/>
    <xf numFmtId="39" fontId="16" fillId="3" borderId="12"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0" fontId="16" fillId="3" borderId="1" xfId="0" applyFont="1" applyFill="1" applyBorder="1" applyAlignment="1" applyProtection="1">
      <alignment horizontal="center"/>
    </xf>
    <xf numFmtId="0" fontId="16" fillId="3" borderId="7" xfId="0" applyFont="1" applyFill="1" applyBorder="1" applyAlignment="1" applyProtection="1">
      <alignment horizontal="center"/>
    </xf>
    <xf numFmtId="0" fontId="16" fillId="3" borderId="9" xfId="0" applyFont="1" applyFill="1" applyBorder="1" applyAlignment="1" applyProtection="1">
      <alignment horizontal="center"/>
    </xf>
    <xf numFmtId="7" fontId="14" fillId="0" borderId="0" xfId="0" applyNumberFormat="1" applyFont="1" applyProtection="1"/>
    <xf numFmtId="0" fontId="1" fillId="0" borderId="0" xfId="0" applyFont="1" applyFill="1"/>
    <xf numFmtId="0" fontId="0" fillId="0" borderId="0" xfId="0" applyFill="1"/>
    <xf numFmtId="0" fontId="7" fillId="0" borderId="0" xfId="0" applyFont="1" applyFill="1"/>
    <xf numFmtId="14" fontId="3" fillId="0" borderId="0" xfId="0" applyNumberFormat="1" applyFont="1" applyAlignment="1"/>
    <xf numFmtId="0" fontId="2" fillId="0" borderId="0" xfId="0" applyFont="1" applyAlignment="1" applyProtection="1">
      <alignment horizontal="center"/>
    </xf>
    <xf numFmtId="0" fontId="0" fillId="0" borderId="0" xfId="0" applyAlignment="1">
      <alignment wrapText="1"/>
    </xf>
    <xf numFmtId="0" fontId="11" fillId="0" borderId="0" xfId="0" applyFont="1" applyAlignment="1" applyProtection="1">
      <alignment horizontal="center"/>
    </xf>
    <xf numFmtId="0" fontId="5" fillId="0" borderId="0" xfId="0" applyFont="1" applyAlignment="1" applyProtection="1">
      <alignment horizontal="center"/>
    </xf>
    <xf numFmtId="44" fontId="7" fillId="0" borderId="0" xfId="1" applyFont="1" applyFill="1"/>
    <xf numFmtId="44" fontId="7" fillId="0" borderId="0" xfId="1" applyFont="1"/>
    <xf numFmtId="0" fontId="18" fillId="0" borderId="15" xfId="0" applyFont="1" applyBorder="1" applyAlignment="1">
      <alignment horizontal="center" wrapText="1"/>
    </xf>
    <xf numFmtId="44" fontId="18" fillId="0" borderId="15" xfId="1" applyFont="1" applyBorder="1" applyAlignment="1">
      <alignment horizontal="center"/>
    </xf>
    <xf numFmtId="0" fontId="18" fillId="0" borderId="15" xfId="0" applyFont="1" applyBorder="1" applyAlignment="1">
      <alignment horizontal="center"/>
    </xf>
    <xf numFmtId="0" fontId="18" fillId="0" borderId="0" xfId="0" applyFont="1" applyAlignment="1">
      <alignment horizontal="center"/>
    </xf>
    <xf numFmtId="44" fontId="0" fillId="0" borderId="0" xfId="1" applyFont="1"/>
    <xf numFmtId="0" fontId="9" fillId="3" borderId="10" xfId="0" applyFont="1" applyFill="1" applyBorder="1" applyAlignment="1" applyProtection="1">
      <alignment horizontal="center" wrapText="1"/>
    </xf>
    <xf numFmtId="0" fontId="9" fillId="3" borderId="9"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2" fillId="0" borderId="0" xfId="0" applyFont="1" applyProtection="1"/>
    <xf numFmtId="39" fontId="2" fillId="0" borderId="0" xfId="0" applyNumberFormat="1" applyFont="1" applyProtection="1"/>
    <xf numFmtId="0" fontId="9" fillId="0" borderId="18" xfId="0" applyFont="1" applyBorder="1" applyProtection="1"/>
    <xf numFmtId="39" fontId="9" fillId="0" borderId="19" xfId="0" applyNumberFormat="1" applyFont="1" applyBorder="1" applyProtection="1"/>
    <xf numFmtId="39" fontId="1" fillId="0" borderId="19" xfId="0" applyNumberFormat="1" applyFont="1" applyBorder="1" applyProtection="1"/>
    <xf numFmtId="0" fontId="1" fillId="0" borderId="19" xfId="0" applyFont="1" applyBorder="1"/>
    <xf numFmtId="39" fontId="1" fillId="0" borderId="20" xfId="0" applyNumberFormat="1" applyFont="1" applyBorder="1" applyProtection="1"/>
    <xf numFmtId="0" fontId="1" fillId="0" borderId="21" xfId="0" applyFont="1" applyBorder="1" applyProtection="1"/>
    <xf numFmtId="39" fontId="9" fillId="0" borderId="0" xfId="0" applyNumberFormat="1" applyFont="1" applyBorder="1" applyProtection="1"/>
    <xf numFmtId="39" fontId="13" fillId="0" borderId="0" xfId="0" applyNumberFormat="1" applyFont="1" applyBorder="1" applyProtection="1"/>
    <xf numFmtId="39" fontId="1" fillId="0" borderId="22" xfId="0" applyNumberFormat="1" applyFont="1" applyBorder="1" applyProtection="1"/>
    <xf numFmtId="0" fontId="1" fillId="0" borderId="23" xfId="0" applyFont="1" applyBorder="1" applyProtection="1"/>
    <xf numFmtId="39" fontId="9" fillId="0" borderId="24" xfId="0" applyNumberFormat="1" applyFont="1" applyBorder="1" applyProtection="1"/>
    <xf numFmtId="39" fontId="1" fillId="0" borderId="24" xfId="0" applyNumberFormat="1" applyFont="1" applyBorder="1" applyProtection="1"/>
    <xf numFmtId="39" fontId="1" fillId="0" borderId="25" xfId="0" applyNumberFormat="1" applyFont="1" applyBorder="1" applyProtection="1"/>
    <xf numFmtId="0" fontId="19" fillId="0" borderId="0" xfId="0" applyFont="1"/>
    <xf numFmtId="0" fontId="20" fillId="0" borderId="0" xfId="0" applyFont="1"/>
    <xf numFmtId="14" fontId="19" fillId="0" borderId="0" xfId="0" applyNumberFormat="1" applyFont="1"/>
    <xf numFmtId="0" fontId="20" fillId="0" borderId="0" xfId="0" applyFont="1" applyAlignment="1">
      <alignment wrapText="1"/>
    </xf>
    <xf numFmtId="44" fontId="20" fillId="0" borderId="0" xfId="1" applyFont="1"/>
    <xf numFmtId="0" fontId="19" fillId="0" borderId="0" xfId="0" applyFont="1" applyAlignment="1" applyProtection="1">
      <alignment horizontal="centerContinuous"/>
    </xf>
    <xf numFmtId="0" fontId="21" fillId="0" borderId="15" xfId="0" applyFont="1" applyBorder="1" applyAlignment="1">
      <alignment wrapText="1"/>
    </xf>
    <xf numFmtId="44" fontId="21" fillId="0" borderId="16" xfId="1" applyFont="1" applyBorder="1"/>
    <xf numFmtId="0" fontId="21" fillId="0" borderId="17" xfId="0" applyFont="1" applyBorder="1"/>
    <xf numFmtId="44" fontId="21" fillId="0" borderId="15" xfId="1" applyFont="1" applyBorder="1"/>
    <xf numFmtId="0" fontId="21" fillId="0" borderId="15" xfId="0" applyFont="1" applyBorder="1"/>
    <xf numFmtId="0" fontId="21" fillId="0" borderId="15" xfId="0" applyFont="1" applyFill="1" applyBorder="1" applyAlignment="1">
      <alignment wrapText="1"/>
    </xf>
    <xf numFmtId="44" fontId="21" fillId="0" borderId="15" xfId="1" applyFont="1" applyFill="1" applyBorder="1"/>
    <xf numFmtId="0" fontId="21" fillId="0" borderId="15" xfId="0" applyFont="1" applyFill="1" applyBorder="1"/>
    <xf numFmtId="0" fontId="0" fillId="0" borderId="15" xfId="0" applyBorder="1"/>
    <xf numFmtId="0" fontId="10" fillId="0" borderId="0" xfId="0" applyFont="1" applyAlignment="1" applyProtection="1">
      <alignment horizontal="center"/>
    </xf>
    <xf numFmtId="0" fontId="2" fillId="0" borderId="0" xfId="0" applyFont="1" applyAlignment="1" applyProtection="1">
      <alignment horizontal="center"/>
    </xf>
    <xf numFmtId="0" fontId="3" fillId="0" borderId="0" xfId="0" applyFont="1" applyAlignment="1" applyProtection="1">
      <alignment horizontal="left" wrapText="1"/>
    </xf>
    <xf numFmtId="0" fontId="12" fillId="0" borderId="2" xfId="0" applyFont="1" applyBorder="1" applyAlignment="1">
      <alignment horizontal="left" wrapText="1"/>
    </xf>
    <xf numFmtId="39" fontId="16" fillId="3" borderId="12" xfId="0" applyNumberFormat="1" applyFont="1" applyFill="1" applyBorder="1" applyAlignment="1" applyProtection="1">
      <alignment horizontal="center"/>
    </xf>
    <xf numFmtId="39" fontId="16" fillId="3" borderId="2" xfId="0" applyNumberFormat="1" applyFont="1" applyFill="1" applyBorder="1" applyAlignment="1" applyProtection="1">
      <alignment horizontal="center"/>
    </xf>
    <xf numFmtId="39" fontId="16" fillId="3" borderId="3" xfId="0" applyNumberFormat="1" applyFont="1" applyFill="1" applyBorder="1" applyAlignment="1" applyProtection="1">
      <alignment horizontal="center"/>
    </xf>
    <xf numFmtId="39" fontId="16" fillId="3" borderId="13" xfId="0" applyNumberFormat="1" applyFont="1" applyFill="1" applyBorder="1" applyAlignment="1" applyProtection="1">
      <alignment horizontal="center"/>
    </xf>
    <xf numFmtId="39" fontId="16" fillId="3" borderId="0" xfId="0" applyNumberFormat="1" applyFont="1" applyFill="1" applyBorder="1" applyAlignment="1" applyProtection="1">
      <alignment horizontal="center"/>
    </xf>
    <xf numFmtId="39" fontId="16" fillId="3" borderId="8" xfId="0" applyNumberFormat="1" applyFont="1" applyFill="1" applyBorder="1" applyAlignment="1" applyProtection="1">
      <alignment horizontal="center"/>
    </xf>
    <xf numFmtId="39" fontId="16" fillId="3" borderId="14" xfId="0" applyNumberFormat="1" applyFont="1" applyFill="1" applyBorder="1" applyAlignment="1" applyProtection="1">
      <alignment horizontal="center"/>
    </xf>
    <xf numFmtId="39" fontId="16" fillId="3" borderId="10" xfId="0" applyNumberFormat="1" applyFont="1" applyFill="1" applyBorder="1" applyAlignment="1" applyProtection="1">
      <alignment horizontal="center"/>
    </xf>
    <xf numFmtId="39" fontId="16" fillId="3" borderId="11" xfId="0" applyNumberFormat="1" applyFont="1" applyFill="1" applyBorder="1" applyAlignment="1" applyProtection="1">
      <alignment horizontal="center"/>
    </xf>
    <xf numFmtId="49" fontId="16" fillId="3" borderId="14" xfId="0" applyNumberFormat="1" applyFont="1" applyFill="1" applyBorder="1" applyAlignment="1" applyProtection="1">
      <alignment horizontal="center"/>
    </xf>
    <xf numFmtId="49" fontId="16" fillId="3" borderId="11" xfId="0" applyNumberFormat="1" applyFont="1" applyFill="1" applyBorder="1" applyAlignment="1" applyProtection="1">
      <alignment horizontal="center"/>
    </xf>
    <xf numFmtId="0" fontId="9" fillId="3" borderId="13" xfId="0" applyFont="1" applyFill="1" applyBorder="1" applyAlignment="1" applyProtection="1">
      <alignment horizontal="center"/>
    </xf>
    <xf numFmtId="0" fontId="9" fillId="3" borderId="8" xfId="0" applyFont="1" applyFill="1" applyBorder="1" applyAlignment="1" applyProtection="1">
      <alignment horizontal="center"/>
    </xf>
    <xf numFmtId="164" fontId="3" fillId="0" borderId="0" xfId="0" applyNumberFormat="1" applyFont="1" applyAlignment="1">
      <alignment horizontal="center"/>
    </xf>
    <xf numFmtId="0" fontId="19" fillId="0" borderId="0" xfId="0" applyFont="1" applyAlignment="1" applyProtection="1">
      <alignment horizontal="center"/>
    </xf>
    <xf numFmtId="0" fontId="21" fillId="0" borderId="17" xfId="0" applyFont="1" applyFill="1" applyBorder="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E141"/>
  <sheetViews>
    <sheetView tabSelected="1" defaultGridColor="0" colorId="22" zoomScale="130" zoomScaleNormal="130" workbookViewId="0">
      <selection sqref="A1:N1"/>
    </sheetView>
  </sheetViews>
  <sheetFormatPr defaultColWidth="9.7109375" defaultRowHeight="12.75" x14ac:dyDescent="0.2"/>
  <cols>
    <col min="1" max="1" width="4.140625" customWidth="1"/>
    <col min="2" max="2" width="8.28515625" customWidth="1"/>
    <col min="3" max="3" width="8.42578125" bestFit="1" customWidth="1"/>
    <col min="4" max="4" width="9.5703125" customWidth="1"/>
    <col min="5" max="5" width="8.140625" customWidth="1"/>
    <col min="6" max="6" width="6.5703125" customWidth="1"/>
    <col min="7" max="7" width="7.140625" customWidth="1"/>
    <col min="8" max="8" width="6.85546875" customWidth="1"/>
    <col min="9" max="10" width="6.28515625" customWidth="1"/>
    <col min="11" max="11" width="7" customWidth="1"/>
    <col min="12" max="12" width="7.28515625" customWidth="1"/>
    <col min="13" max="13" width="12.42578125" customWidth="1"/>
    <col min="14" max="14" width="7.5703125" bestFit="1" customWidth="1"/>
    <col min="16" max="16" width="29" customWidth="1"/>
    <col min="19" max="27" width="4.7109375" customWidth="1"/>
  </cols>
  <sheetData>
    <row r="1" spans="1:25" ht="12" customHeight="1" x14ac:dyDescent="0.2">
      <c r="A1" s="112" t="s">
        <v>0</v>
      </c>
      <c r="B1" s="112"/>
      <c r="C1" s="112"/>
      <c r="D1" s="112"/>
      <c r="E1" s="112"/>
      <c r="F1" s="112"/>
      <c r="G1" s="112"/>
      <c r="H1" s="112"/>
      <c r="I1" s="112"/>
      <c r="J1" s="112"/>
      <c r="K1" s="112"/>
      <c r="L1" s="112"/>
      <c r="M1" s="112"/>
      <c r="N1" s="112"/>
      <c r="Y1" s="6"/>
    </row>
    <row r="2" spans="1:25" ht="12" customHeight="1" x14ac:dyDescent="0.2">
      <c r="A2" s="112" t="s">
        <v>1</v>
      </c>
      <c r="B2" s="112"/>
      <c r="C2" s="112"/>
      <c r="D2" s="112"/>
      <c r="E2" s="112"/>
      <c r="F2" s="112"/>
      <c r="G2" s="112"/>
      <c r="H2" s="112"/>
      <c r="I2" s="112"/>
      <c r="J2" s="112"/>
      <c r="K2" s="112"/>
      <c r="L2" s="112"/>
      <c r="M2" s="112"/>
      <c r="N2" s="112"/>
    </row>
    <row r="3" spans="1:25" ht="12" customHeight="1" x14ac:dyDescent="0.2">
      <c r="A3" s="112" t="s">
        <v>2</v>
      </c>
      <c r="B3" s="112"/>
      <c r="C3" s="112"/>
      <c r="D3" s="112"/>
      <c r="E3" s="112"/>
      <c r="F3" s="112"/>
      <c r="G3" s="112"/>
      <c r="H3" s="112"/>
      <c r="I3" s="112"/>
      <c r="J3" s="112"/>
      <c r="K3" s="112"/>
      <c r="L3" s="112"/>
      <c r="M3" s="112"/>
      <c r="N3" s="112"/>
    </row>
    <row r="4" spans="1:25" ht="12" customHeight="1" x14ac:dyDescent="0.2">
      <c r="A4" s="113" t="s">
        <v>42</v>
      </c>
      <c r="B4" s="113"/>
      <c r="C4" s="113"/>
      <c r="D4" s="113"/>
      <c r="E4" s="113"/>
      <c r="F4" s="113"/>
      <c r="G4" s="113"/>
      <c r="H4" s="113"/>
      <c r="I4" s="113"/>
      <c r="J4" s="113"/>
      <c r="K4" s="113"/>
      <c r="L4" s="113"/>
      <c r="M4" s="113"/>
      <c r="N4" s="113"/>
    </row>
    <row r="5" spans="1:25" ht="12" customHeight="1" x14ac:dyDescent="0.2">
      <c r="A5" s="71"/>
      <c r="B5" s="2"/>
      <c r="C5" s="1"/>
      <c r="D5" s="1"/>
      <c r="E5" s="1"/>
      <c r="F5" s="1"/>
      <c r="G5" s="1"/>
      <c r="H5" s="1"/>
      <c r="I5" s="1"/>
      <c r="J5" s="1"/>
      <c r="K5" s="1"/>
      <c r="L5" s="1" t="s">
        <v>41</v>
      </c>
      <c r="M5" s="67">
        <v>43510</v>
      </c>
      <c r="N5" s="67"/>
    </row>
    <row r="6" spans="1:25" ht="12" customHeight="1" x14ac:dyDescent="0.2">
      <c r="A6" s="26" t="s">
        <v>3</v>
      </c>
      <c r="B6" s="27"/>
      <c r="C6" s="28"/>
      <c r="D6" s="27"/>
      <c r="E6" s="28"/>
      <c r="F6" s="29" t="s">
        <v>128</v>
      </c>
      <c r="G6" s="29"/>
      <c r="H6" s="29"/>
      <c r="I6" s="29"/>
      <c r="J6" s="29"/>
      <c r="K6" s="29"/>
      <c r="L6" s="29"/>
      <c r="M6" s="30"/>
      <c r="N6" s="31"/>
    </row>
    <row r="7" spans="1:25" ht="12" customHeight="1" x14ac:dyDescent="0.2">
      <c r="A7" s="32" t="s">
        <v>19</v>
      </c>
      <c r="B7" s="33" t="s">
        <v>22</v>
      </c>
      <c r="C7" s="34"/>
      <c r="D7" s="127" t="s">
        <v>23</v>
      </c>
      <c r="E7" s="128"/>
      <c r="F7" s="35" t="s">
        <v>4</v>
      </c>
      <c r="G7" s="35" t="s">
        <v>5</v>
      </c>
      <c r="H7" s="36"/>
      <c r="I7" s="36"/>
      <c r="J7" s="36"/>
      <c r="K7" s="36" t="s">
        <v>37</v>
      </c>
      <c r="L7" s="35" t="s">
        <v>6</v>
      </c>
      <c r="M7" s="35" t="s">
        <v>7</v>
      </c>
      <c r="N7" s="32" t="s">
        <v>8</v>
      </c>
      <c r="P7" s="7"/>
    </row>
    <row r="8" spans="1:25" ht="10.5" customHeight="1" x14ac:dyDescent="0.2">
      <c r="A8" s="32" t="s">
        <v>20</v>
      </c>
      <c r="B8" s="33" t="s">
        <v>9</v>
      </c>
      <c r="C8" s="34"/>
      <c r="D8" s="127" t="s">
        <v>9</v>
      </c>
      <c r="E8" s="128"/>
      <c r="F8" s="36"/>
      <c r="G8" s="36"/>
      <c r="H8" s="36"/>
      <c r="I8" s="36"/>
      <c r="J8" s="36" t="s">
        <v>28</v>
      </c>
      <c r="K8" s="36" t="s">
        <v>38</v>
      </c>
      <c r="L8" s="36"/>
      <c r="M8" s="36"/>
      <c r="N8" s="37"/>
    </row>
    <row r="9" spans="1:25" ht="35.25" customHeight="1" x14ac:dyDescent="0.2">
      <c r="A9" s="38"/>
      <c r="B9" s="79" t="s">
        <v>129</v>
      </c>
      <c r="C9" s="81" t="s">
        <v>132</v>
      </c>
      <c r="D9" s="79" t="s">
        <v>130</v>
      </c>
      <c r="E9" s="81" t="s">
        <v>132</v>
      </c>
      <c r="F9" s="39" t="s">
        <v>10</v>
      </c>
      <c r="G9" s="39" t="s">
        <v>11</v>
      </c>
      <c r="H9" s="39" t="s">
        <v>12</v>
      </c>
      <c r="I9" s="39" t="s">
        <v>26</v>
      </c>
      <c r="J9" s="39" t="s">
        <v>29</v>
      </c>
      <c r="K9" s="39" t="s">
        <v>39</v>
      </c>
      <c r="L9" s="39" t="s">
        <v>21</v>
      </c>
      <c r="M9" s="39" t="s">
        <v>13</v>
      </c>
      <c r="N9" s="80" t="s">
        <v>131</v>
      </c>
    </row>
    <row r="10" spans="1:25" x14ac:dyDescent="0.2">
      <c r="A10" s="40">
        <v>1</v>
      </c>
      <c r="B10" s="41">
        <v>180.2</v>
      </c>
      <c r="C10" s="41">
        <f t="shared" ref="C10:C29" si="0">B10+SUM(F10:N10)</f>
        <v>227</v>
      </c>
      <c r="D10" s="41">
        <v>229</v>
      </c>
      <c r="E10" s="41">
        <f t="shared" ref="E10:E29" si="1">D10+SUM($F10:$N10)</f>
        <v>275.8</v>
      </c>
      <c r="F10" s="41">
        <v>12</v>
      </c>
      <c r="G10" s="41">
        <v>3</v>
      </c>
      <c r="H10" s="41">
        <v>6</v>
      </c>
      <c r="I10" s="41">
        <v>4</v>
      </c>
      <c r="J10" s="41">
        <v>2.2999999999999998</v>
      </c>
      <c r="K10" s="41">
        <v>1</v>
      </c>
      <c r="L10" s="41">
        <v>1</v>
      </c>
      <c r="M10" s="41">
        <v>15</v>
      </c>
      <c r="N10" s="42">
        <v>2.5</v>
      </c>
    </row>
    <row r="11" spans="1:25" x14ac:dyDescent="0.2">
      <c r="A11" s="40">
        <v>2</v>
      </c>
      <c r="B11" s="41">
        <f t="shared" ref="B11:B29" si="2">SUM($B$10*A11)</f>
        <v>360.4</v>
      </c>
      <c r="C11" s="41">
        <f t="shared" si="0"/>
        <v>454</v>
      </c>
      <c r="D11" s="41">
        <f t="shared" ref="D11:D29" si="3">SUM($D$10*$A11)</f>
        <v>458</v>
      </c>
      <c r="E11" s="41">
        <f t="shared" si="1"/>
        <v>551.6</v>
      </c>
      <c r="F11" s="41">
        <f t="shared" ref="F11:F29" si="4">SUM($F$10*$A11)</f>
        <v>24</v>
      </c>
      <c r="G11" s="41">
        <f t="shared" ref="G11:G29" si="5">SUM($G$10*$A11)</f>
        <v>6</v>
      </c>
      <c r="H11" s="41">
        <f t="shared" ref="H11:H29" si="6">SUM($H$10*$A11)</f>
        <v>12</v>
      </c>
      <c r="I11" s="41">
        <f t="shared" ref="I11:I29" si="7">SUM($I$10*$A11)</f>
        <v>8</v>
      </c>
      <c r="J11" s="41">
        <f t="shared" ref="J11:J29" si="8">SUM($J$10*$A11)</f>
        <v>4.5999999999999996</v>
      </c>
      <c r="K11" s="41">
        <f t="shared" ref="K11:K29" si="9">SUM($K$10*$A11)</f>
        <v>2</v>
      </c>
      <c r="L11" s="41">
        <f t="shared" ref="L11:L29" si="10">SUM($L$10*$A11)</f>
        <v>2</v>
      </c>
      <c r="M11" s="41">
        <f t="shared" ref="M11:M29" si="11">SUM($M$10*$A11)</f>
        <v>30</v>
      </c>
      <c r="N11" s="41">
        <f t="shared" ref="N11:N29" si="12">SUM($N$10*$A11)</f>
        <v>5</v>
      </c>
    </row>
    <row r="12" spans="1:25" x14ac:dyDescent="0.2">
      <c r="A12" s="40">
        <v>3</v>
      </c>
      <c r="B12" s="41">
        <f t="shared" si="2"/>
        <v>540.59999999999991</v>
      </c>
      <c r="C12" s="41">
        <f t="shared" si="0"/>
        <v>680.99999999999989</v>
      </c>
      <c r="D12" s="41">
        <f t="shared" si="3"/>
        <v>687</v>
      </c>
      <c r="E12" s="41">
        <f t="shared" si="1"/>
        <v>827.4</v>
      </c>
      <c r="F12" s="41">
        <f t="shared" si="4"/>
        <v>36</v>
      </c>
      <c r="G12" s="41">
        <f t="shared" si="5"/>
        <v>9</v>
      </c>
      <c r="H12" s="41">
        <f t="shared" si="6"/>
        <v>18</v>
      </c>
      <c r="I12" s="41">
        <f t="shared" si="7"/>
        <v>12</v>
      </c>
      <c r="J12" s="41">
        <f t="shared" si="8"/>
        <v>6.8999999999999995</v>
      </c>
      <c r="K12" s="41">
        <f t="shared" si="9"/>
        <v>3</v>
      </c>
      <c r="L12" s="41">
        <f t="shared" si="10"/>
        <v>3</v>
      </c>
      <c r="M12" s="41">
        <f t="shared" si="11"/>
        <v>45</v>
      </c>
      <c r="N12" s="41">
        <f t="shared" si="12"/>
        <v>7.5</v>
      </c>
    </row>
    <row r="13" spans="1:25" x14ac:dyDescent="0.2">
      <c r="A13" s="40">
        <v>4</v>
      </c>
      <c r="B13" s="41">
        <f t="shared" si="2"/>
        <v>720.8</v>
      </c>
      <c r="C13" s="41">
        <f t="shared" si="0"/>
        <v>908</v>
      </c>
      <c r="D13" s="41">
        <f t="shared" si="3"/>
        <v>916</v>
      </c>
      <c r="E13" s="41">
        <f t="shared" si="1"/>
        <v>1103.2</v>
      </c>
      <c r="F13" s="41">
        <f t="shared" si="4"/>
        <v>48</v>
      </c>
      <c r="G13" s="41">
        <f t="shared" si="5"/>
        <v>12</v>
      </c>
      <c r="H13" s="41">
        <f t="shared" si="6"/>
        <v>24</v>
      </c>
      <c r="I13" s="41">
        <f t="shared" si="7"/>
        <v>16</v>
      </c>
      <c r="J13" s="41">
        <f t="shared" si="8"/>
        <v>9.1999999999999993</v>
      </c>
      <c r="K13" s="41">
        <f t="shared" si="9"/>
        <v>4</v>
      </c>
      <c r="L13" s="41">
        <f t="shared" si="10"/>
        <v>4</v>
      </c>
      <c r="M13" s="41">
        <f t="shared" si="11"/>
        <v>60</v>
      </c>
      <c r="N13" s="41">
        <f t="shared" si="12"/>
        <v>10</v>
      </c>
    </row>
    <row r="14" spans="1:25" x14ac:dyDescent="0.2">
      <c r="A14" s="40">
        <v>5</v>
      </c>
      <c r="B14" s="41">
        <f t="shared" si="2"/>
        <v>901</v>
      </c>
      <c r="C14" s="41">
        <f t="shared" si="0"/>
        <v>1135</v>
      </c>
      <c r="D14" s="41">
        <f t="shared" si="3"/>
        <v>1145</v>
      </c>
      <c r="E14" s="41">
        <f t="shared" si="1"/>
        <v>1379</v>
      </c>
      <c r="F14" s="41">
        <f t="shared" si="4"/>
        <v>60</v>
      </c>
      <c r="G14" s="41">
        <f t="shared" si="5"/>
        <v>15</v>
      </c>
      <c r="H14" s="41">
        <f t="shared" si="6"/>
        <v>30</v>
      </c>
      <c r="I14" s="41">
        <f t="shared" si="7"/>
        <v>20</v>
      </c>
      <c r="J14" s="41">
        <f t="shared" si="8"/>
        <v>11.5</v>
      </c>
      <c r="K14" s="41">
        <f t="shared" si="9"/>
        <v>5</v>
      </c>
      <c r="L14" s="41">
        <f t="shared" si="10"/>
        <v>5</v>
      </c>
      <c r="M14" s="41">
        <f t="shared" si="11"/>
        <v>75</v>
      </c>
      <c r="N14" s="41">
        <f t="shared" si="12"/>
        <v>12.5</v>
      </c>
    </row>
    <row r="15" spans="1:25" x14ac:dyDescent="0.2">
      <c r="A15" s="40">
        <v>6</v>
      </c>
      <c r="B15" s="41">
        <f t="shared" si="2"/>
        <v>1081.1999999999998</v>
      </c>
      <c r="C15" s="41">
        <f t="shared" si="0"/>
        <v>1361.9999999999998</v>
      </c>
      <c r="D15" s="41">
        <f t="shared" si="3"/>
        <v>1374</v>
      </c>
      <c r="E15" s="41">
        <f t="shared" si="1"/>
        <v>1654.8</v>
      </c>
      <c r="F15" s="41">
        <f t="shared" si="4"/>
        <v>72</v>
      </c>
      <c r="G15" s="41">
        <f t="shared" si="5"/>
        <v>18</v>
      </c>
      <c r="H15" s="41">
        <f t="shared" si="6"/>
        <v>36</v>
      </c>
      <c r="I15" s="41">
        <f t="shared" si="7"/>
        <v>24</v>
      </c>
      <c r="J15" s="41">
        <f t="shared" si="8"/>
        <v>13.799999999999999</v>
      </c>
      <c r="K15" s="41">
        <f t="shared" si="9"/>
        <v>6</v>
      </c>
      <c r="L15" s="41">
        <f t="shared" si="10"/>
        <v>6</v>
      </c>
      <c r="M15" s="41">
        <f t="shared" si="11"/>
        <v>90</v>
      </c>
      <c r="N15" s="41">
        <f t="shared" si="12"/>
        <v>15</v>
      </c>
    </row>
    <row r="16" spans="1:25" x14ac:dyDescent="0.2">
      <c r="A16" s="40">
        <v>7</v>
      </c>
      <c r="B16" s="41">
        <f t="shared" si="2"/>
        <v>1261.3999999999999</v>
      </c>
      <c r="C16" s="41">
        <f t="shared" si="0"/>
        <v>1589</v>
      </c>
      <c r="D16" s="41">
        <f t="shared" si="3"/>
        <v>1603</v>
      </c>
      <c r="E16" s="41">
        <f t="shared" si="1"/>
        <v>1930.6</v>
      </c>
      <c r="F16" s="41">
        <f t="shared" si="4"/>
        <v>84</v>
      </c>
      <c r="G16" s="41">
        <f t="shared" si="5"/>
        <v>21</v>
      </c>
      <c r="H16" s="41">
        <f t="shared" si="6"/>
        <v>42</v>
      </c>
      <c r="I16" s="41">
        <f t="shared" si="7"/>
        <v>28</v>
      </c>
      <c r="J16" s="41">
        <f t="shared" si="8"/>
        <v>16.099999999999998</v>
      </c>
      <c r="K16" s="41">
        <f t="shared" si="9"/>
        <v>7</v>
      </c>
      <c r="L16" s="41">
        <f t="shared" si="10"/>
        <v>7</v>
      </c>
      <c r="M16" s="41">
        <f t="shared" si="11"/>
        <v>105</v>
      </c>
      <c r="N16" s="41">
        <f t="shared" si="12"/>
        <v>17.5</v>
      </c>
    </row>
    <row r="17" spans="1:31" x14ac:dyDescent="0.2">
      <c r="A17" s="40">
        <v>8</v>
      </c>
      <c r="B17" s="41">
        <f t="shared" si="2"/>
        <v>1441.6</v>
      </c>
      <c r="C17" s="41">
        <f t="shared" si="0"/>
        <v>1816</v>
      </c>
      <c r="D17" s="41">
        <f t="shared" si="3"/>
        <v>1832</v>
      </c>
      <c r="E17" s="41">
        <f t="shared" si="1"/>
        <v>2206.4</v>
      </c>
      <c r="F17" s="41">
        <f t="shared" si="4"/>
        <v>96</v>
      </c>
      <c r="G17" s="41">
        <f t="shared" si="5"/>
        <v>24</v>
      </c>
      <c r="H17" s="41">
        <f t="shared" si="6"/>
        <v>48</v>
      </c>
      <c r="I17" s="41">
        <f t="shared" si="7"/>
        <v>32</v>
      </c>
      <c r="J17" s="41">
        <f t="shared" si="8"/>
        <v>18.399999999999999</v>
      </c>
      <c r="K17" s="41">
        <f t="shared" si="9"/>
        <v>8</v>
      </c>
      <c r="L17" s="41">
        <f t="shared" si="10"/>
        <v>8</v>
      </c>
      <c r="M17" s="41">
        <f t="shared" si="11"/>
        <v>120</v>
      </c>
      <c r="N17" s="41">
        <f t="shared" si="12"/>
        <v>20</v>
      </c>
    </row>
    <row r="18" spans="1:31" x14ac:dyDescent="0.2">
      <c r="A18" s="40">
        <v>9</v>
      </c>
      <c r="B18" s="41">
        <f t="shared" si="2"/>
        <v>1621.8</v>
      </c>
      <c r="C18" s="41">
        <f t="shared" si="0"/>
        <v>2043</v>
      </c>
      <c r="D18" s="41">
        <f t="shared" si="3"/>
        <v>2061</v>
      </c>
      <c r="E18" s="41">
        <f t="shared" si="1"/>
        <v>2482.1999999999998</v>
      </c>
      <c r="F18" s="41">
        <f t="shared" si="4"/>
        <v>108</v>
      </c>
      <c r="G18" s="41">
        <f t="shared" si="5"/>
        <v>27</v>
      </c>
      <c r="H18" s="41">
        <f t="shared" si="6"/>
        <v>54</v>
      </c>
      <c r="I18" s="41">
        <f t="shared" si="7"/>
        <v>36</v>
      </c>
      <c r="J18" s="41">
        <f t="shared" si="8"/>
        <v>20.7</v>
      </c>
      <c r="K18" s="41">
        <f t="shared" si="9"/>
        <v>9</v>
      </c>
      <c r="L18" s="41">
        <f t="shared" si="10"/>
        <v>9</v>
      </c>
      <c r="M18" s="41">
        <f t="shared" si="11"/>
        <v>135</v>
      </c>
      <c r="N18" s="41">
        <f t="shared" si="12"/>
        <v>22.5</v>
      </c>
    </row>
    <row r="19" spans="1:31" x14ac:dyDescent="0.2">
      <c r="A19" s="40">
        <v>10</v>
      </c>
      <c r="B19" s="41">
        <f t="shared" si="2"/>
        <v>1802</v>
      </c>
      <c r="C19" s="41">
        <f t="shared" si="0"/>
        <v>2270</v>
      </c>
      <c r="D19" s="41">
        <f t="shared" si="3"/>
        <v>2290</v>
      </c>
      <c r="E19" s="41">
        <f t="shared" si="1"/>
        <v>2758</v>
      </c>
      <c r="F19" s="41">
        <f t="shared" si="4"/>
        <v>120</v>
      </c>
      <c r="G19" s="41">
        <f t="shared" si="5"/>
        <v>30</v>
      </c>
      <c r="H19" s="41">
        <f t="shared" si="6"/>
        <v>60</v>
      </c>
      <c r="I19" s="41">
        <f t="shared" si="7"/>
        <v>40</v>
      </c>
      <c r="J19" s="41">
        <f t="shared" si="8"/>
        <v>23</v>
      </c>
      <c r="K19" s="41">
        <f t="shared" si="9"/>
        <v>10</v>
      </c>
      <c r="L19" s="41">
        <f t="shared" si="10"/>
        <v>10</v>
      </c>
      <c r="M19" s="41">
        <f t="shared" si="11"/>
        <v>150</v>
      </c>
      <c r="N19" s="41">
        <f t="shared" si="12"/>
        <v>25</v>
      </c>
    </row>
    <row r="20" spans="1:31" x14ac:dyDescent="0.2">
      <c r="A20" s="40">
        <v>11</v>
      </c>
      <c r="B20" s="41">
        <f t="shared" si="2"/>
        <v>1982.1999999999998</v>
      </c>
      <c r="C20" s="41">
        <f t="shared" si="0"/>
        <v>2497</v>
      </c>
      <c r="D20" s="41">
        <f t="shared" si="3"/>
        <v>2519</v>
      </c>
      <c r="E20" s="41">
        <f t="shared" si="1"/>
        <v>3033.8</v>
      </c>
      <c r="F20" s="41">
        <f t="shared" si="4"/>
        <v>132</v>
      </c>
      <c r="G20" s="41">
        <f t="shared" si="5"/>
        <v>33</v>
      </c>
      <c r="H20" s="41">
        <f t="shared" si="6"/>
        <v>66</v>
      </c>
      <c r="I20" s="41">
        <f t="shared" si="7"/>
        <v>44</v>
      </c>
      <c r="J20" s="41">
        <f t="shared" si="8"/>
        <v>25.299999999999997</v>
      </c>
      <c r="K20" s="41">
        <f t="shared" si="9"/>
        <v>11</v>
      </c>
      <c r="L20" s="41">
        <f t="shared" si="10"/>
        <v>11</v>
      </c>
      <c r="M20" s="41">
        <f t="shared" si="11"/>
        <v>165</v>
      </c>
      <c r="N20" s="41">
        <f t="shared" si="12"/>
        <v>27.5</v>
      </c>
    </row>
    <row r="21" spans="1:31" x14ac:dyDescent="0.2">
      <c r="A21" s="40">
        <v>12</v>
      </c>
      <c r="B21" s="41">
        <f t="shared" si="2"/>
        <v>2162.3999999999996</v>
      </c>
      <c r="C21" s="41">
        <f t="shared" si="0"/>
        <v>2723.9999999999995</v>
      </c>
      <c r="D21" s="41">
        <f t="shared" si="3"/>
        <v>2748</v>
      </c>
      <c r="E21" s="41">
        <f t="shared" si="1"/>
        <v>3309.6</v>
      </c>
      <c r="F21" s="41">
        <f t="shared" si="4"/>
        <v>144</v>
      </c>
      <c r="G21" s="41">
        <f t="shared" si="5"/>
        <v>36</v>
      </c>
      <c r="H21" s="41">
        <f t="shared" si="6"/>
        <v>72</v>
      </c>
      <c r="I21" s="41">
        <f t="shared" si="7"/>
        <v>48</v>
      </c>
      <c r="J21" s="41">
        <f t="shared" si="8"/>
        <v>27.599999999999998</v>
      </c>
      <c r="K21" s="41">
        <f t="shared" si="9"/>
        <v>12</v>
      </c>
      <c r="L21" s="41">
        <f t="shared" si="10"/>
        <v>12</v>
      </c>
      <c r="M21" s="41">
        <f t="shared" si="11"/>
        <v>180</v>
      </c>
      <c r="N21" s="41">
        <f t="shared" si="12"/>
        <v>30</v>
      </c>
    </row>
    <row r="22" spans="1:31" x14ac:dyDescent="0.2">
      <c r="A22" s="40">
        <v>13</v>
      </c>
      <c r="B22" s="41">
        <f t="shared" si="2"/>
        <v>2342.6</v>
      </c>
      <c r="C22" s="41">
        <f t="shared" si="0"/>
        <v>2951</v>
      </c>
      <c r="D22" s="41">
        <f t="shared" si="3"/>
        <v>2977</v>
      </c>
      <c r="E22" s="41">
        <f t="shared" si="1"/>
        <v>3585.4</v>
      </c>
      <c r="F22" s="41">
        <f t="shared" si="4"/>
        <v>156</v>
      </c>
      <c r="G22" s="41">
        <f t="shared" si="5"/>
        <v>39</v>
      </c>
      <c r="H22" s="41">
        <f t="shared" si="6"/>
        <v>78</v>
      </c>
      <c r="I22" s="41">
        <f t="shared" si="7"/>
        <v>52</v>
      </c>
      <c r="J22" s="41">
        <f t="shared" si="8"/>
        <v>29.9</v>
      </c>
      <c r="K22" s="41">
        <f t="shared" si="9"/>
        <v>13</v>
      </c>
      <c r="L22" s="41">
        <f t="shared" si="10"/>
        <v>13</v>
      </c>
      <c r="M22" s="41">
        <f t="shared" si="11"/>
        <v>195</v>
      </c>
      <c r="N22" s="41">
        <f t="shared" si="12"/>
        <v>32.5</v>
      </c>
    </row>
    <row r="23" spans="1:31" x14ac:dyDescent="0.2">
      <c r="A23" s="40">
        <v>14</v>
      </c>
      <c r="B23" s="41">
        <f t="shared" si="2"/>
        <v>2522.7999999999997</v>
      </c>
      <c r="C23" s="41">
        <f t="shared" si="0"/>
        <v>3178</v>
      </c>
      <c r="D23" s="41">
        <f t="shared" si="3"/>
        <v>3206</v>
      </c>
      <c r="E23" s="41">
        <f t="shared" si="1"/>
        <v>3861.2</v>
      </c>
      <c r="F23" s="41">
        <f t="shared" si="4"/>
        <v>168</v>
      </c>
      <c r="G23" s="41">
        <f t="shared" si="5"/>
        <v>42</v>
      </c>
      <c r="H23" s="41">
        <f t="shared" si="6"/>
        <v>84</v>
      </c>
      <c r="I23" s="41">
        <f t="shared" si="7"/>
        <v>56</v>
      </c>
      <c r="J23" s="41">
        <f t="shared" si="8"/>
        <v>32.199999999999996</v>
      </c>
      <c r="K23" s="41">
        <f t="shared" si="9"/>
        <v>14</v>
      </c>
      <c r="L23" s="41">
        <f t="shared" si="10"/>
        <v>14</v>
      </c>
      <c r="M23" s="41">
        <f t="shared" si="11"/>
        <v>210</v>
      </c>
      <c r="N23" s="41">
        <f t="shared" si="12"/>
        <v>35</v>
      </c>
      <c r="R23" s="114"/>
      <c r="S23" s="114"/>
      <c r="T23" s="114"/>
      <c r="U23" s="114"/>
      <c r="V23" s="114"/>
      <c r="W23" s="114"/>
      <c r="X23" s="114"/>
      <c r="Y23" s="114"/>
      <c r="Z23" s="114"/>
      <c r="AA23" s="114"/>
      <c r="AB23" s="114"/>
      <c r="AC23" s="114"/>
      <c r="AD23" s="114"/>
      <c r="AE23" s="114"/>
    </row>
    <row r="24" spans="1:31" x14ac:dyDescent="0.2">
      <c r="A24" s="40">
        <v>15</v>
      </c>
      <c r="B24" s="41">
        <f t="shared" si="2"/>
        <v>2703</v>
      </c>
      <c r="C24" s="41">
        <f t="shared" si="0"/>
        <v>3405</v>
      </c>
      <c r="D24" s="41">
        <f t="shared" si="3"/>
        <v>3435</v>
      </c>
      <c r="E24" s="41">
        <f t="shared" si="1"/>
        <v>4137</v>
      </c>
      <c r="F24" s="41">
        <f t="shared" si="4"/>
        <v>180</v>
      </c>
      <c r="G24" s="41">
        <f t="shared" si="5"/>
        <v>45</v>
      </c>
      <c r="H24" s="41">
        <f t="shared" si="6"/>
        <v>90</v>
      </c>
      <c r="I24" s="41">
        <f t="shared" si="7"/>
        <v>60</v>
      </c>
      <c r="J24" s="41">
        <f t="shared" si="8"/>
        <v>34.5</v>
      </c>
      <c r="K24" s="41">
        <f t="shared" si="9"/>
        <v>15</v>
      </c>
      <c r="L24" s="41">
        <f t="shared" si="10"/>
        <v>15</v>
      </c>
      <c r="M24" s="41">
        <f t="shared" si="11"/>
        <v>225</v>
      </c>
      <c r="N24" s="41">
        <f t="shared" si="12"/>
        <v>37.5</v>
      </c>
    </row>
    <row r="25" spans="1:31" x14ac:dyDescent="0.2">
      <c r="A25" s="40">
        <v>16</v>
      </c>
      <c r="B25" s="41">
        <f t="shared" si="2"/>
        <v>2883.2</v>
      </c>
      <c r="C25" s="41">
        <f t="shared" si="0"/>
        <v>3632</v>
      </c>
      <c r="D25" s="41">
        <f t="shared" si="3"/>
        <v>3664</v>
      </c>
      <c r="E25" s="41">
        <f t="shared" si="1"/>
        <v>4412.8</v>
      </c>
      <c r="F25" s="41">
        <f t="shared" si="4"/>
        <v>192</v>
      </c>
      <c r="G25" s="41">
        <f t="shared" si="5"/>
        <v>48</v>
      </c>
      <c r="H25" s="41">
        <f t="shared" si="6"/>
        <v>96</v>
      </c>
      <c r="I25" s="41">
        <f t="shared" si="7"/>
        <v>64</v>
      </c>
      <c r="J25" s="41">
        <f t="shared" si="8"/>
        <v>36.799999999999997</v>
      </c>
      <c r="K25" s="41">
        <f t="shared" si="9"/>
        <v>16</v>
      </c>
      <c r="L25" s="41">
        <f t="shared" si="10"/>
        <v>16</v>
      </c>
      <c r="M25" s="41">
        <f t="shared" si="11"/>
        <v>240</v>
      </c>
      <c r="N25" s="41">
        <f t="shared" si="12"/>
        <v>40</v>
      </c>
    </row>
    <row r="26" spans="1:31" x14ac:dyDescent="0.2">
      <c r="A26" s="40">
        <v>17</v>
      </c>
      <c r="B26" s="41">
        <f t="shared" si="2"/>
        <v>3063.3999999999996</v>
      </c>
      <c r="C26" s="41">
        <f t="shared" si="0"/>
        <v>3858.9999999999995</v>
      </c>
      <c r="D26" s="41">
        <f t="shared" si="3"/>
        <v>3893</v>
      </c>
      <c r="E26" s="41">
        <f t="shared" si="1"/>
        <v>4688.6000000000004</v>
      </c>
      <c r="F26" s="41">
        <f t="shared" si="4"/>
        <v>204</v>
      </c>
      <c r="G26" s="41">
        <f t="shared" si="5"/>
        <v>51</v>
      </c>
      <c r="H26" s="41">
        <f t="shared" si="6"/>
        <v>102</v>
      </c>
      <c r="I26" s="41">
        <f t="shared" si="7"/>
        <v>68</v>
      </c>
      <c r="J26" s="41">
        <f t="shared" si="8"/>
        <v>39.099999999999994</v>
      </c>
      <c r="K26" s="41">
        <f t="shared" si="9"/>
        <v>17</v>
      </c>
      <c r="L26" s="41">
        <f t="shared" si="10"/>
        <v>17</v>
      </c>
      <c r="M26" s="41">
        <f t="shared" si="11"/>
        <v>255</v>
      </c>
      <c r="N26" s="41">
        <f t="shared" si="12"/>
        <v>42.5</v>
      </c>
    </row>
    <row r="27" spans="1:31" x14ac:dyDescent="0.2">
      <c r="A27" s="40">
        <v>18</v>
      </c>
      <c r="B27" s="41">
        <f t="shared" si="2"/>
        <v>3243.6</v>
      </c>
      <c r="C27" s="41">
        <f t="shared" si="0"/>
        <v>4086</v>
      </c>
      <c r="D27" s="41">
        <f t="shared" si="3"/>
        <v>4122</v>
      </c>
      <c r="E27" s="41">
        <f t="shared" si="1"/>
        <v>4964.3999999999996</v>
      </c>
      <c r="F27" s="41">
        <f t="shared" si="4"/>
        <v>216</v>
      </c>
      <c r="G27" s="41">
        <f t="shared" si="5"/>
        <v>54</v>
      </c>
      <c r="H27" s="41">
        <f t="shared" si="6"/>
        <v>108</v>
      </c>
      <c r="I27" s="41">
        <f t="shared" si="7"/>
        <v>72</v>
      </c>
      <c r="J27" s="41">
        <f t="shared" si="8"/>
        <v>41.4</v>
      </c>
      <c r="K27" s="41">
        <f t="shared" si="9"/>
        <v>18</v>
      </c>
      <c r="L27" s="41">
        <f t="shared" si="10"/>
        <v>18</v>
      </c>
      <c r="M27" s="41">
        <f t="shared" si="11"/>
        <v>270</v>
      </c>
      <c r="N27" s="41">
        <f t="shared" si="12"/>
        <v>45</v>
      </c>
    </row>
    <row r="28" spans="1:31" x14ac:dyDescent="0.2">
      <c r="A28" s="40">
        <v>19</v>
      </c>
      <c r="B28" s="41">
        <f t="shared" si="2"/>
        <v>3423.7999999999997</v>
      </c>
      <c r="C28" s="41">
        <f t="shared" si="0"/>
        <v>4313</v>
      </c>
      <c r="D28" s="41">
        <f t="shared" si="3"/>
        <v>4351</v>
      </c>
      <c r="E28" s="41">
        <f t="shared" si="1"/>
        <v>5240.2</v>
      </c>
      <c r="F28" s="41">
        <f t="shared" si="4"/>
        <v>228</v>
      </c>
      <c r="G28" s="41">
        <f t="shared" si="5"/>
        <v>57</v>
      </c>
      <c r="H28" s="41">
        <f t="shared" si="6"/>
        <v>114</v>
      </c>
      <c r="I28" s="41">
        <f t="shared" si="7"/>
        <v>76</v>
      </c>
      <c r="J28" s="41">
        <f t="shared" si="8"/>
        <v>43.699999999999996</v>
      </c>
      <c r="K28" s="41">
        <f t="shared" si="9"/>
        <v>19</v>
      </c>
      <c r="L28" s="41">
        <f t="shared" si="10"/>
        <v>19</v>
      </c>
      <c r="M28" s="41">
        <f t="shared" si="11"/>
        <v>285</v>
      </c>
      <c r="N28" s="41">
        <f t="shared" si="12"/>
        <v>47.5</v>
      </c>
    </row>
    <row r="29" spans="1:31" x14ac:dyDescent="0.2">
      <c r="A29" s="40">
        <v>20</v>
      </c>
      <c r="B29" s="41">
        <f t="shared" si="2"/>
        <v>3604</v>
      </c>
      <c r="C29" s="41">
        <f t="shared" si="0"/>
        <v>4540</v>
      </c>
      <c r="D29" s="41">
        <f t="shared" si="3"/>
        <v>4580</v>
      </c>
      <c r="E29" s="41">
        <f t="shared" si="1"/>
        <v>5516</v>
      </c>
      <c r="F29" s="41">
        <f t="shared" si="4"/>
        <v>240</v>
      </c>
      <c r="G29" s="41">
        <f t="shared" si="5"/>
        <v>60</v>
      </c>
      <c r="H29" s="41">
        <f t="shared" si="6"/>
        <v>120</v>
      </c>
      <c r="I29" s="41">
        <f t="shared" si="7"/>
        <v>80</v>
      </c>
      <c r="J29" s="41">
        <f t="shared" si="8"/>
        <v>46</v>
      </c>
      <c r="K29" s="41">
        <f t="shared" si="9"/>
        <v>20</v>
      </c>
      <c r="L29" s="41">
        <f t="shared" si="10"/>
        <v>20</v>
      </c>
      <c r="M29" s="41">
        <f t="shared" si="11"/>
        <v>300</v>
      </c>
      <c r="N29" s="41">
        <f t="shared" si="12"/>
        <v>50</v>
      </c>
    </row>
    <row r="30" spans="1:31" ht="41.25" customHeight="1" x14ac:dyDescent="0.2">
      <c r="A30" s="115" t="s">
        <v>136</v>
      </c>
      <c r="B30" s="115"/>
      <c r="C30" s="115"/>
      <c r="D30" s="115"/>
      <c r="E30" s="115"/>
      <c r="F30" s="115"/>
      <c r="G30" s="115"/>
      <c r="H30" s="115"/>
      <c r="I30" s="115"/>
      <c r="J30" s="115"/>
      <c r="K30" s="115"/>
      <c r="L30" s="115"/>
      <c r="M30" s="115"/>
      <c r="N30" s="115"/>
    </row>
    <row r="31" spans="1:31" ht="18" customHeight="1" thickBot="1" x14ac:dyDescent="0.25">
      <c r="A31" s="82" t="s">
        <v>133</v>
      </c>
      <c r="B31" s="83"/>
      <c r="C31" s="83"/>
      <c r="D31" s="83"/>
      <c r="E31" s="83"/>
      <c r="F31" s="83"/>
      <c r="G31" s="83"/>
      <c r="H31" s="83"/>
      <c r="I31" s="83"/>
      <c r="J31" s="83"/>
      <c r="K31" s="83"/>
      <c r="L31" s="83"/>
      <c r="M31" s="83"/>
      <c r="N31" s="83"/>
    </row>
    <row r="32" spans="1:31" x14ac:dyDescent="0.2">
      <c r="A32" s="84" t="s">
        <v>14</v>
      </c>
      <c r="B32" s="85" t="s">
        <v>34</v>
      </c>
      <c r="C32" s="86"/>
      <c r="D32" s="87"/>
      <c r="E32" s="87"/>
      <c r="F32" s="88"/>
      <c r="G32" s="43"/>
      <c r="H32" s="43"/>
      <c r="I32" s="43"/>
      <c r="J32" s="43"/>
      <c r="K32" s="43"/>
      <c r="L32" s="13"/>
      <c r="M32" s="13"/>
      <c r="N32" s="13"/>
    </row>
    <row r="33" spans="1:15" x14ac:dyDescent="0.2">
      <c r="A33" s="89"/>
      <c r="B33" s="90" t="s">
        <v>33</v>
      </c>
      <c r="C33" s="21"/>
      <c r="D33" s="21"/>
      <c r="E33" s="91"/>
      <c r="F33" s="92"/>
      <c r="G33" s="13"/>
      <c r="H33" s="13"/>
      <c r="I33" s="13"/>
      <c r="J33" s="13"/>
      <c r="K33" s="13"/>
      <c r="L33" s="13"/>
      <c r="M33" s="13"/>
    </row>
    <row r="34" spans="1:15" x14ac:dyDescent="0.2">
      <c r="A34" s="89"/>
      <c r="B34" s="90" t="s">
        <v>32</v>
      </c>
      <c r="C34" s="21"/>
      <c r="D34" s="21"/>
      <c r="E34" s="21"/>
      <c r="F34" s="92"/>
      <c r="G34" s="11"/>
      <c r="H34" s="13"/>
      <c r="I34" s="13"/>
      <c r="J34" s="13"/>
      <c r="K34" s="13"/>
      <c r="L34" s="13"/>
      <c r="M34" s="13"/>
      <c r="N34" s="13"/>
    </row>
    <row r="35" spans="1:15" ht="13.5" thickBot="1" x14ac:dyDescent="0.25">
      <c r="A35" s="93"/>
      <c r="B35" s="94" t="s">
        <v>40</v>
      </c>
      <c r="C35" s="95"/>
      <c r="D35" s="95"/>
      <c r="E35" s="95"/>
      <c r="F35" s="96"/>
      <c r="G35" s="11"/>
      <c r="H35" s="44" t="s">
        <v>36</v>
      </c>
      <c r="I35" s="13"/>
      <c r="J35" s="13"/>
      <c r="K35" s="13"/>
      <c r="L35" s="13"/>
      <c r="M35" s="13"/>
      <c r="N35" s="13"/>
    </row>
    <row r="36" spans="1:15" x14ac:dyDescent="0.2">
      <c r="A36" s="10"/>
      <c r="B36" s="45" t="s">
        <v>15</v>
      </c>
      <c r="C36" s="15"/>
      <c r="D36" s="15"/>
      <c r="E36" s="13"/>
      <c r="F36" s="13"/>
      <c r="G36" s="13"/>
      <c r="H36" s="22">
        <v>254</v>
      </c>
      <c r="I36" s="13" t="s">
        <v>56</v>
      </c>
      <c r="J36" s="13"/>
      <c r="K36" s="13"/>
      <c r="L36" s="13"/>
      <c r="M36" s="13"/>
      <c r="N36" s="13"/>
    </row>
    <row r="37" spans="1:15" x14ac:dyDescent="0.2">
      <c r="A37" s="10"/>
      <c r="B37" s="46"/>
      <c r="C37" s="47" t="s">
        <v>16</v>
      </c>
      <c r="D37" s="13"/>
      <c r="E37" s="47" t="s">
        <v>17</v>
      </c>
      <c r="F37" s="13"/>
      <c r="G37" s="13"/>
      <c r="H37" s="64" t="s">
        <v>55</v>
      </c>
      <c r="I37" s="64"/>
      <c r="J37" s="64"/>
      <c r="K37" s="64"/>
      <c r="L37" s="64"/>
      <c r="M37" s="64"/>
      <c r="N37" s="64"/>
      <c r="O37" s="65"/>
    </row>
    <row r="38" spans="1:15" x14ac:dyDescent="0.2">
      <c r="A38" s="10"/>
      <c r="B38" s="5" t="s">
        <v>24</v>
      </c>
      <c r="C38" s="5">
        <f>$B$10+V!$C$1</f>
        <v>236.2</v>
      </c>
      <c r="D38" s="5" t="s">
        <v>57</v>
      </c>
      <c r="E38" s="5">
        <f>$C38+$L$41</f>
        <v>543.20000000000005</v>
      </c>
      <c r="F38" s="5" t="s">
        <v>60</v>
      </c>
      <c r="G38" s="13"/>
      <c r="H38" s="60" t="s">
        <v>3</v>
      </c>
      <c r="I38" s="116" t="s">
        <v>134</v>
      </c>
      <c r="J38" s="117"/>
      <c r="K38" s="117"/>
      <c r="L38" s="118"/>
      <c r="M38" s="58"/>
      <c r="N38" s="48"/>
    </row>
    <row r="39" spans="1:15" x14ac:dyDescent="0.2">
      <c r="A39" s="10"/>
      <c r="B39" s="5" t="s">
        <v>25</v>
      </c>
      <c r="C39" s="5">
        <f>$D10+V!$C$2</f>
        <v>288.5</v>
      </c>
      <c r="D39" s="63" t="s">
        <v>65</v>
      </c>
      <c r="E39" s="5">
        <f>$C39+$N$41</f>
        <v>645.65</v>
      </c>
      <c r="F39" s="63" t="s">
        <v>66</v>
      </c>
      <c r="G39" s="13"/>
      <c r="H39" s="61" t="s">
        <v>19</v>
      </c>
      <c r="I39" s="119"/>
      <c r="J39" s="120"/>
      <c r="K39" s="120"/>
      <c r="L39" s="121"/>
      <c r="M39" s="59"/>
      <c r="N39" s="49"/>
    </row>
    <row r="40" spans="1:15" x14ac:dyDescent="0.2">
      <c r="A40" s="10"/>
      <c r="B40" s="13" t="s">
        <v>35</v>
      </c>
      <c r="C40" s="5"/>
      <c r="D40" s="5"/>
      <c r="E40" s="13"/>
      <c r="F40" s="13"/>
      <c r="G40" s="13"/>
      <c r="H40" s="62" t="s">
        <v>20</v>
      </c>
      <c r="I40" s="122"/>
      <c r="J40" s="123"/>
      <c r="K40" s="123"/>
      <c r="L40" s="124"/>
      <c r="M40" s="125" t="s">
        <v>135</v>
      </c>
      <c r="N40" s="126"/>
    </row>
    <row r="41" spans="1:15" x14ac:dyDescent="0.2">
      <c r="A41" s="10"/>
      <c r="B41" s="13"/>
      <c r="C41" s="13"/>
      <c r="D41" s="13"/>
      <c r="E41" s="13"/>
      <c r="F41" s="13"/>
      <c r="G41" s="13"/>
      <c r="H41" s="40">
        <v>1</v>
      </c>
      <c r="I41" s="50"/>
      <c r="J41" s="50"/>
      <c r="K41" s="50"/>
      <c r="L41" s="41">
        <v>307</v>
      </c>
      <c r="M41" s="50"/>
      <c r="N41" s="41">
        <v>357.15</v>
      </c>
    </row>
    <row r="42" spans="1:15" x14ac:dyDescent="0.2">
      <c r="A42" s="10"/>
      <c r="B42" s="51" t="s">
        <v>18</v>
      </c>
      <c r="C42" s="5"/>
      <c r="D42" s="5"/>
      <c r="E42" s="13"/>
      <c r="F42" s="13"/>
      <c r="G42" s="13"/>
      <c r="H42" s="40">
        <v>2</v>
      </c>
      <c r="I42" s="50"/>
      <c r="J42" s="50"/>
      <c r="K42" s="50"/>
      <c r="L42" s="41">
        <f>SUM(L41+304)</f>
        <v>611</v>
      </c>
      <c r="M42" s="50"/>
      <c r="N42" s="41">
        <f>SUM($N$41*H42)</f>
        <v>714.3</v>
      </c>
    </row>
    <row r="43" spans="1:15" x14ac:dyDescent="0.2">
      <c r="A43" s="12"/>
      <c r="B43" s="51"/>
      <c r="C43" s="47" t="s">
        <v>16</v>
      </c>
      <c r="D43" s="47"/>
      <c r="E43" s="47" t="s">
        <v>17</v>
      </c>
      <c r="F43" s="47"/>
      <c r="G43" s="13"/>
      <c r="H43" s="40">
        <v>3</v>
      </c>
      <c r="I43" s="50"/>
      <c r="J43" s="50"/>
      <c r="K43" s="50"/>
      <c r="L43" s="41">
        <f t="shared" ref="L43:L60" si="13">SUM(L42+304)</f>
        <v>915</v>
      </c>
      <c r="M43" s="50"/>
      <c r="N43" s="41">
        <f t="shared" ref="N43:N60" si="14">SUM($N$41*H43)</f>
        <v>1071.4499999999998</v>
      </c>
    </row>
    <row r="44" spans="1:15" x14ac:dyDescent="0.2">
      <c r="A44" s="14"/>
      <c r="B44" s="5" t="s">
        <v>24</v>
      </c>
      <c r="C44" s="5">
        <f>$B10+V!$C$3</f>
        <v>243.95</v>
      </c>
      <c r="D44" s="23" t="s">
        <v>58</v>
      </c>
      <c r="E44" s="5">
        <f>$C44+$L$41</f>
        <v>550.95000000000005</v>
      </c>
      <c r="F44" s="63" t="s">
        <v>59</v>
      </c>
      <c r="G44" s="13"/>
      <c r="H44" s="40">
        <v>4</v>
      </c>
      <c r="I44" s="50"/>
      <c r="J44" s="50"/>
      <c r="K44" s="50"/>
      <c r="L44" s="41">
        <f t="shared" si="13"/>
        <v>1219</v>
      </c>
      <c r="M44" s="50"/>
      <c r="N44" s="41">
        <f t="shared" si="14"/>
        <v>1428.6</v>
      </c>
    </row>
    <row r="45" spans="1:15" x14ac:dyDescent="0.2">
      <c r="A45" s="43"/>
      <c r="B45" s="5" t="s">
        <v>25</v>
      </c>
      <c r="C45" s="5">
        <f>$D10+V!$C$3</f>
        <v>292.75</v>
      </c>
      <c r="D45" s="23" t="s">
        <v>67</v>
      </c>
      <c r="E45" s="5">
        <f>$C45+$N$41</f>
        <v>649.9</v>
      </c>
      <c r="F45" s="63" t="s">
        <v>68</v>
      </c>
      <c r="G45" s="13"/>
      <c r="H45" s="40">
        <v>5</v>
      </c>
      <c r="I45" s="50"/>
      <c r="J45" s="50"/>
      <c r="K45" s="50"/>
      <c r="L45" s="41">
        <f t="shared" si="13"/>
        <v>1523</v>
      </c>
      <c r="M45" s="50"/>
      <c r="N45" s="41">
        <f t="shared" si="14"/>
        <v>1785.75</v>
      </c>
    </row>
    <row r="46" spans="1:15" x14ac:dyDescent="0.2">
      <c r="A46" s="46"/>
      <c r="B46" s="13" t="s">
        <v>35</v>
      </c>
      <c r="C46" s="13"/>
      <c r="D46" s="13"/>
      <c r="E46" s="13"/>
      <c r="F46" s="13"/>
      <c r="G46" s="13"/>
      <c r="H46" s="40">
        <v>6</v>
      </c>
      <c r="I46" s="50"/>
      <c r="J46" s="50"/>
      <c r="K46" s="50"/>
      <c r="L46" s="41">
        <f t="shared" si="13"/>
        <v>1827</v>
      </c>
      <c r="M46" s="50"/>
      <c r="N46" s="41">
        <f t="shared" si="14"/>
        <v>2142.8999999999996</v>
      </c>
    </row>
    <row r="47" spans="1:15" x14ac:dyDescent="0.2">
      <c r="A47" s="5"/>
      <c r="B47" s="13"/>
      <c r="C47" s="13"/>
      <c r="D47" s="13"/>
      <c r="E47" s="13"/>
      <c r="F47" s="13"/>
      <c r="G47" s="13"/>
      <c r="H47" s="40">
        <v>7</v>
      </c>
      <c r="I47" s="50"/>
      <c r="J47" s="50"/>
      <c r="K47" s="50"/>
      <c r="L47" s="41">
        <f t="shared" si="13"/>
        <v>2131</v>
      </c>
      <c r="M47" s="50"/>
      <c r="N47" s="41">
        <f t="shared" si="14"/>
        <v>2500.0499999999997</v>
      </c>
    </row>
    <row r="48" spans="1:15" x14ac:dyDescent="0.2">
      <c r="A48" s="5"/>
      <c r="B48" s="45" t="s">
        <v>27</v>
      </c>
      <c r="C48" s="15"/>
      <c r="D48" s="15"/>
      <c r="E48" s="13"/>
      <c r="F48" s="13"/>
      <c r="G48" s="13"/>
      <c r="H48" s="40">
        <v>8</v>
      </c>
      <c r="I48" s="52"/>
      <c r="J48" s="52"/>
      <c r="K48" s="52"/>
      <c r="L48" s="41">
        <f t="shared" si="13"/>
        <v>2435</v>
      </c>
      <c r="M48" s="52"/>
      <c r="N48" s="41">
        <f t="shared" si="14"/>
        <v>2857.2</v>
      </c>
    </row>
    <row r="49" spans="1:15" x14ac:dyDescent="0.2">
      <c r="A49" s="5"/>
      <c r="B49" s="14"/>
      <c r="C49" s="47" t="s">
        <v>16</v>
      </c>
      <c r="D49" s="47"/>
      <c r="E49" s="47" t="s">
        <v>17</v>
      </c>
      <c r="F49" s="47"/>
      <c r="G49" s="13"/>
      <c r="H49" s="40">
        <v>9</v>
      </c>
      <c r="I49" s="52"/>
      <c r="J49" s="52"/>
      <c r="K49" s="52"/>
      <c r="L49" s="41">
        <f t="shared" si="13"/>
        <v>2739</v>
      </c>
      <c r="M49" s="52"/>
      <c r="N49" s="41">
        <f t="shared" si="14"/>
        <v>3214.35</v>
      </c>
    </row>
    <row r="50" spans="1:15" x14ac:dyDescent="0.2">
      <c r="A50" s="9"/>
      <c r="B50" s="5" t="s">
        <v>24</v>
      </c>
      <c r="C50" s="5">
        <f>$B10+V!$C$5</f>
        <v>249.35</v>
      </c>
      <c r="D50" s="24" t="s">
        <v>137</v>
      </c>
      <c r="E50" s="18">
        <f>$C50+$L$41</f>
        <v>556.35</v>
      </c>
      <c r="F50" s="25" t="s">
        <v>61</v>
      </c>
      <c r="G50" s="13"/>
      <c r="H50" s="40">
        <v>10</v>
      </c>
      <c r="I50" s="52"/>
      <c r="J50" s="52"/>
      <c r="K50" s="52"/>
      <c r="L50" s="41">
        <f t="shared" si="13"/>
        <v>3043</v>
      </c>
      <c r="M50" s="52"/>
      <c r="N50" s="41">
        <f t="shared" si="14"/>
        <v>3571.5</v>
      </c>
    </row>
    <row r="51" spans="1:15" x14ac:dyDescent="0.2">
      <c r="A51" s="5"/>
      <c r="B51" s="5" t="s">
        <v>25</v>
      </c>
      <c r="C51" s="5">
        <f>$D10+V!$C$6</f>
        <v>300.7</v>
      </c>
      <c r="D51" s="25" t="s">
        <v>70</v>
      </c>
      <c r="E51" s="18">
        <f>$C51+$N$41</f>
        <v>657.84999999999991</v>
      </c>
      <c r="F51" s="25" t="s">
        <v>69</v>
      </c>
      <c r="G51" s="13"/>
      <c r="H51" s="40">
        <v>11</v>
      </c>
      <c r="I51" s="52"/>
      <c r="J51" s="52"/>
      <c r="K51" s="52"/>
      <c r="L51" s="41">
        <f t="shared" si="13"/>
        <v>3347</v>
      </c>
      <c r="M51" s="52"/>
      <c r="N51" s="41">
        <f t="shared" si="14"/>
        <v>3928.6499999999996</v>
      </c>
    </row>
    <row r="52" spans="1:15" x14ac:dyDescent="0.2">
      <c r="A52" s="5"/>
      <c r="B52" s="13" t="s">
        <v>35</v>
      </c>
      <c r="C52" s="13"/>
      <c r="D52" s="13"/>
      <c r="E52" s="13"/>
      <c r="F52" s="13"/>
      <c r="G52" s="13"/>
      <c r="H52" s="40">
        <v>12</v>
      </c>
      <c r="I52" s="52"/>
      <c r="J52" s="52"/>
      <c r="K52" s="52"/>
      <c r="L52" s="41">
        <f t="shared" si="13"/>
        <v>3651</v>
      </c>
      <c r="M52" s="52"/>
      <c r="N52" s="41">
        <f t="shared" si="14"/>
        <v>4285.7999999999993</v>
      </c>
    </row>
    <row r="53" spans="1:15" x14ac:dyDescent="0.2">
      <c r="A53" s="5"/>
      <c r="B53" s="13"/>
      <c r="C53" s="13"/>
      <c r="D53" s="13"/>
      <c r="E53" s="13"/>
      <c r="F53" s="13"/>
      <c r="G53" s="13"/>
      <c r="H53" s="40">
        <v>13</v>
      </c>
      <c r="I53" s="52"/>
      <c r="J53" s="52"/>
      <c r="K53" s="52"/>
      <c r="L53" s="41">
        <f t="shared" si="13"/>
        <v>3955</v>
      </c>
      <c r="M53" s="52"/>
      <c r="N53" s="41">
        <f t="shared" si="14"/>
        <v>4642.95</v>
      </c>
    </row>
    <row r="54" spans="1:15" x14ac:dyDescent="0.2">
      <c r="A54" s="14"/>
      <c r="B54" s="53" t="s">
        <v>31</v>
      </c>
      <c r="C54" s="13"/>
      <c r="D54" s="13"/>
      <c r="E54" s="13"/>
      <c r="F54" s="13"/>
      <c r="G54" s="13"/>
      <c r="H54" s="40">
        <v>14</v>
      </c>
      <c r="I54" s="52"/>
      <c r="J54" s="52"/>
      <c r="K54" s="52"/>
      <c r="L54" s="41">
        <f t="shared" si="13"/>
        <v>4259</v>
      </c>
      <c r="M54" s="52"/>
      <c r="N54" s="41">
        <f t="shared" si="14"/>
        <v>5000.0999999999995</v>
      </c>
    </row>
    <row r="55" spans="1:15" x14ac:dyDescent="0.2">
      <c r="A55" s="14"/>
      <c r="B55" s="14"/>
      <c r="C55" s="47" t="s">
        <v>16</v>
      </c>
      <c r="D55" s="47"/>
      <c r="E55" s="47" t="s">
        <v>17</v>
      </c>
      <c r="F55" s="47"/>
      <c r="G55" s="13"/>
      <c r="H55" s="40">
        <v>15</v>
      </c>
      <c r="I55" s="52"/>
      <c r="J55" s="52"/>
      <c r="K55" s="52"/>
      <c r="L55" s="41">
        <f t="shared" si="13"/>
        <v>4563</v>
      </c>
      <c r="M55" s="52"/>
      <c r="N55" s="41">
        <f t="shared" si="14"/>
        <v>5357.25</v>
      </c>
    </row>
    <row r="56" spans="1:15" x14ac:dyDescent="0.2">
      <c r="A56" s="14"/>
      <c r="B56" s="5" t="s">
        <v>24</v>
      </c>
      <c r="C56" s="18">
        <f>V!$C9+V!C7</f>
        <v>250.5</v>
      </c>
      <c r="D56" s="25" t="s">
        <v>62</v>
      </c>
      <c r="E56" s="18">
        <f>$C56+V!$C11</f>
        <v>578.75</v>
      </c>
      <c r="F56" s="25" t="s">
        <v>64</v>
      </c>
      <c r="G56" s="13"/>
      <c r="H56" s="40">
        <v>16</v>
      </c>
      <c r="I56" s="52"/>
      <c r="J56" s="52"/>
      <c r="K56" s="52"/>
      <c r="L56" s="41">
        <f t="shared" si="13"/>
        <v>4867</v>
      </c>
      <c r="M56" s="52"/>
      <c r="N56" s="41">
        <f t="shared" si="14"/>
        <v>5714.4</v>
      </c>
    </row>
    <row r="57" spans="1:15" x14ac:dyDescent="0.2">
      <c r="A57" s="14"/>
      <c r="B57" s="5" t="s">
        <v>25</v>
      </c>
      <c r="C57" s="18">
        <f>V!$C10+V!$C8</f>
        <v>302.33</v>
      </c>
      <c r="D57" s="25" t="s">
        <v>63</v>
      </c>
      <c r="E57" s="18">
        <f>$C57+V!$C12</f>
        <v>680.03</v>
      </c>
      <c r="F57" s="25" t="s">
        <v>71</v>
      </c>
      <c r="G57" s="13"/>
      <c r="H57" s="40">
        <v>17</v>
      </c>
      <c r="I57" s="52"/>
      <c r="J57" s="52"/>
      <c r="K57" s="52"/>
      <c r="L57" s="41">
        <f t="shared" si="13"/>
        <v>5171</v>
      </c>
      <c r="M57" s="52"/>
      <c r="N57" s="41">
        <f t="shared" si="14"/>
        <v>6071.5499999999993</v>
      </c>
    </row>
    <row r="58" spans="1:15" x14ac:dyDescent="0.2">
      <c r="A58" s="14"/>
      <c r="B58" s="13" t="s">
        <v>35</v>
      </c>
      <c r="C58" s="13"/>
      <c r="D58" s="13"/>
      <c r="E58" s="13"/>
      <c r="F58" s="13"/>
      <c r="G58" s="13"/>
      <c r="H58" s="40">
        <v>18</v>
      </c>
      <c r="I58" s="52"/>
      <c r="J58" s="52"/>
      <c r="K58" s="52"/>
      <c r="L58" s="41">
        <f t="shared" si="13"/>
        <v>5475</v>
      </c>
      <c r="M58" s="52"/>
      <c r="N58" s="41">
        <f t="shared" si="14"/>
        <v>6428.7</v>
      </c>
    </row>
    <row r="59" spans="1:15" x14ac:dyDescent="0.2">
      <c r="A59" s="14"/>
      <c r="B59" s="54"/>
      <c r="C59" s="19"/>
      <c r="D59" s="19"/>
      <c r="E59" s="19"/>
      <c r="F59" s="19"/>
      <c r="G59" s="55"/>
      <c r="H59" s="40">
        <v>19</v>
      </c>
      <c r="I59" s="52"/>
      <c r="J59" s="52"/>
      <c r="K59" s="52"/>
      <c r="L59" s="41">
        <f t="shared" si="13"/>
        <v>5779</v>
      </c>
      <c r="M59" s="52"/>
      <c r="N59" s="41">
        <f t="shared" si="14"/>
        <v>6785.8499999999995</v>
      </c>
    </row>
    <row r="60" spans="1:15" x14ac:dyDescent="0.2">
      <c r="A60" s="14"/>
      <c r="B60" s="13"/>
      <c r="C60" s="22"/>
      <c r="D60" s="13"/>
      <c r="E60" s="22"/>
      <c r="F60" s="13"/>
      <c r="G60" s="13"/>
      <c r="H60" s="56">
        <v>20</v>
      </c>
      <c r="I60" s="57"/>
      <c r="J60" s="57"/>
      <c r="K60" s="52"/>
      <c r="L60" s="41">
        <f t="shared" si="13"/>
        <v>6083</v>
      </c>
      <c r="M60" s="57"/>
      <c r="N60" s="41">
        <f t="shared" si="14"/>
        <v>7143</v>
      </c>
    </row>
    <row r="61" spans="1:15" x14ac:dyDescent="0.2">
      <c r="A61" s="3"/>
      <c r="B61" s="20"/>
      <c r="C61" s="20"/>
      <c r="D61" s="20"/>
      <c r="E61" s="20"/>
      <c r="F61" s="20"/>
      <c r="G61" s="20"/>
      <c r="H61" s="3"/>
      <c r="I61" s="3"/>
      <c r="J61" s="3"/>
      <c r="K61" s="3"/>
      <c r="L61" s="16"/>
      <c r="M61" s="3"/>
      <c r="N61" s="16"/>
      <c r="O61" s="17"/>
    </row>
    <row r="62" spans="1:15" x14ac:dyDescent="0.2">
      <c r="A62" s="3"/>
      <c r="H62" s="3"/>
      <c r="I62" s="3"/>
      <c r="J62" s="3"/>
      <c r="K62" s="3"/>
      <c r="L62" s="16"/>
      <c r="M62" s="3"/>
      <c r="N62" s="16"/>
      <c r="O62" s="17"/>
    </row>
    <row r="63" spans="1:15" x14ac:dyDescent="0.2">
      <c r="A63" s="3"/>
      <c r="H63" s="3"/>
      <c r="I63" s="3"/>
      <c r="J63" s="3"/>
      <c r="K63" s="3"/>
      <c r="L63" s="16"/>
      <c r="M63" s="3"/>
      <c r="N63" s="16"/>
      <c r="O63" s="17"/>
    </row>
    <row r="64" spans="1:15" x14ac:dyDescent="0.2">
      <c r="A64" s="3"/>
      <c r="H64" s="3"/>
      <c r="I64" s="3"/>
      <c r="J64" s="3"/>
      <c r="K64" s="3"/>
      <c r="L64" s="16"/>
      <c r="M64" s="3"/>
      <c r="N64" s="16"/>
      <c r="O64" s="17"/>
    </row>
    <row r="65" spans="1:20" x14ac:dyDescent="0.2">
      <c r="A65" s="4"/>
      <c r="B65" s="4"/>
      <c r="C65" s="4"/>
      <c r="D65" s="4"/>
    </row>
    <row r="66" spans="1:20" x14ac:dyDescent="0.2">
      <c r="E66" s="66"/>
      <c r="F66" s="66"/>
      <c r="G66" s="66"/>
      <c r="H66" s="8"/>
      <c r="I66" s="8"/>
      <c r="J66" s="8"/>
      <c r="K66" s="8"/>
      <c r="L66" s="8"/>
      <c r="M66" s="8"/>
      <c r="N66" s="8"/>
      <c r="O66" s="8"/>
      <c r="P66" s="8"/>
      <c r="Q66" s="8"/>
      <c r="R66" s="8"/>
      <c r="S66" s="8"/>
      <c r="T66" s="8"/>
    </row>
    <row r="67" spans="1:20" x14ac:dyDescent="0.2">
      <c r="E67" s="8"/>
      <c r="F67" s="8"/>
      <c r="G67" s="8"/>
      <c r="H67" s="8"/>
      <c r="I67" s="8"/>
      <c r="J67" s="8"/>
      <c r="K67" s="8"/>
      <c r="L67" s="8"/>
      <c r="M67" s="8"/>
      <c r="N67" s="8"/>
      <c r="O67" s="8"/>
      <c r="P67" s="8"/>
      <c r="Q67" s="8"/>
      <c r="R67" s="8"/>
      <c r="S67" s="8"/>
      <c r="T67" s="8"/>
    </row>
    <row r="68" spans="1:20" x14ac:dyDescent="0.2">
      <c r="E68" s="8"/>
      <c r="F68" s="8"/>
      <c r="G68" s="8"/>
      <c r="H68" s="8"/>
      <c r="I68" s="8"/>
      <c r="J68" s="8"/>
      <c r="K68" s="8"/>
      <c r="L68" s="8"/>
      <c r="M68" s="8"/>
      <c r="N68" s="8"/>
      <c r="O68" s="8"/>
      <c r="P68" s="8"/>
      <c r="Q68" s="8"/>
      <c r="R68" s="8"/>
      <c r="S68" s="8"/>
      <c r="T68" s="8"/>
    </row>
    <row r="69" spans="1:20" x14ac:dyDescent="0.2">
      <c r="E69" s="8"/>
      <c r="F69" s="8"/>
      <c r="G69" s="8"/>
      <c r="H69" s="8"/>
      <c r="I69" s="8"/>
      <c r="J69" s="8"/>
      <c r="K69" s="8"/>
      <c r="L69" s="8"/>
      <c r="M69" s="8"/>
      <c r="N69" s="8"/>
      <c r="O69" s="8"/>
      <c r="P69" s="8"/>
      <c r="Q69" s="8"/>
      <c r="R69" s="8"/>
      <c r="S69" s="8"/>
      <c r="T69" s="8"/>
    </row>
    <row r="70" spans="1:20" x14ac:dyDescent="0.2">
      <c r="E70" s="8"/>
      <c r="F70" s="8"/>
      <c r="G70" s="8"/>
      <c r="H70" s="8"/>
      <c r="I70" s="8"/>
      <c r="J70" s="8"/>
      <c r="K70" s="8"/>
      <c r="L70" s="8"/>
      <c r="M70" s="8"/>
      <c r="N70" s="8"/>
      <c r="O70" s="8"/>
      <c r="P70" s="8"/>
      <c r="Q70" s="8"/>
      <c r="R70" s="8"/>
      <c r="S70" s="8"/>
      <c r="T70" s="8"/>
    </row>
    <row r="71" spans="1:20" x14ac:dyDescent="0.2">
      <c r="E71" s="8"/>
      <c r="F71" s="8"/>
      <c r="G71" s="8"/>
      <c r="H71" s="8"/>
      <c r="I71" s="8"/>
      <c r="J71" s="8"/>
      <c r="K71" s="8"/>
      <c r="L71" s="8"/>
      <c r="M71" s="8"/>
      <c r="N71" s="8"/>
      <c r="O71" s="8"/>
      <c r="P71" s="8"/>
      <c r="Q71" s="8"/>
      <c r="R71" s="8"/>
      <c r="S71" s="8"/>
      <c r="T71" s="8"/>
    </row>
    <row r="72" spans="1:20" x14ac:dyDescent="0.2">
      <c r="E72" s="8"/>
      <c r="F72" s="8"/>
      <c r="G72" s="8"/>
      <c r="H72" s="8"/>
      <c r="I72" s="8"/>
      <c r="J72" s="8"/>
      <c r="K72" s="8"/>
      <c r="L72" s="8"/>
      <c r="M72" s="8"/>
      <c r="N72" s="8"/>
      <c r="O72" s="8"/>
      <c r="P72" s="8"/>
      <c r="Q72" s="8"/>
      <c r="R72" s="8"/>
      <c r="S72" s="8"/>
      <c r="T72" s="8"/>
    </row>
    <row r="73" spans="1:20" x14ac:dyDescent="0.2">
      <c r="E73" s="8"/>
      <c r="F73" s="8"/>
      <c r="G73" s="8"/>
      <c r="H73" s="8"/>
      <c r="I73" s="8"/>
      <c r="J73" s="8"/>
      <c r="K73" s="8"/>
      <c r="L73" s="8"/>
      <c r="M73" s="8"/>
      <c r="N73" s="8"/>
      <c r="O73" s="8"/>
      <c r="P73" s="8"/>
      <c r="Q73" s="8"/>
      <c r="R73" s="8"/>
      <c r="S73" s="8"/>
      <c r="T73" s="8"/>
    </row>
    <row r="74" spans="1:20" x14ac:dyDescent="0.2">
      <c r="E74" s="8"/>
      <c r="F74" s="8"/>
      <c r="G74" s="8"/>
      <c r="H74" s="8"/>
      <c r="I74" s="8"/>
      <c r="J74" s="8"/>
      <c r="K74" s="8"/>
      <c r="L74" s="8"/>
      <c r="M74" s="8"/>
      <c r="N74" s="8"/>
      <c r="O74" s="8"/>
      <c r="P74" s="8"/>
      <c r="Q74" s="8"/>
      <c r="R74" s="8"/>
      <c r="S74" s="8"/>
      <c r="T74" s="8"/>
    </row>
    <row r="75" spans="1:20" x14ac:dyDescent="0.2">
      <c r="E75" s="8"/>
      <c r="F75" s="8"/>
      <c r="G75" s="8"/>
      <c r="H75" s="8"/>
      <c r="I75" s="8"/>
      <c r="J75" s="8"/>
      <c r="K75" s="8"/>
      <c r="L75" s="8"/>
      <c r="M75" s="8"/>
      <c r="N75" s="8"/>
      <c r="O75" s="8"/>
      <c r="P75" s="8"/>
      <c r="Q75" s="8"/>
      <c r="R75" s="8"/>
      <c r="S75" s="8"/>
      <c r="T75" s="8"/>
    </row>
    <row r="76" spans="1:20" x14ac:dyDescent="0.2">
      <c r="E76" s="8"/>
      <c r="F76" s="8"/>
      <c r="G76" s="8"/>
      <c r="H76" s="8"/>
      <c r="I76" s="8"/>
      <c r="J76" s="8"/>
      <c r="K76" s="8"/>
      <c r="L76" s="8"/>
      <c r="M76" s="8"/>
      <c r="N76" s="8"/>
      <c r="O76" s="8"/>
      <c r="P76" s="8"/>
      <c r="Q76" s="8"/>
      <c r="R76" s="8"/>
      <c r="S76" s="8"/>
      <c r="T76" s="8"/>
    </row>
    <row r="77" spans="1:20" x14ac:dyDescent="0.2">
      <c r="E77" s="8"/>
      <c r="F77" s="8"/>
      <c r="G77" s="8"/>
      <c r="H77" s="8"/>
      <c r="I77" s="8"/>
      <c r="J77" s="8"/>
      <c r="K77" s="8"/>
      <c r="L77" s="8"/>
      <c r="M77" s="8"/>
      <c r="N77" s="8"/>
      <c r="O77" s="8"/>
      <c r="P77" s="8"/>
      <c r="Q77" s="8"/>
      <c r="R77" s="8"/>
      <c r="S77" s="8"/>
      <c r="T77" s="8"/>
    </row>
    <row r="78" spans="1:20" x14ac:dyDescent="0.2">
      <c r="B78" s="8"/>
      <c r="C78" s="8"/>
      <c r="D78" s="8"/>
      <c r="E78" s="8"/>
      <c r="F78" s="8"/>
      <c r="G78" s="8"/>
      <c r="H78" s="8"/>
      <c r="I78" s="8"/>
      <c r="J78" s="8"/>
      <c r="K78" s="8"/>
      <c r="L78" s="8"/>
      <c r="M78" s="8"/>
      <c r="N78" s="8"/>
      <c r="O78" s="8"/>
      <c r="P78" s="8"/>
      <c r="Q78" s="8"/>
      <c r="R78" s="8"/>
      <c r="S78" s="8"/>
      <c r="T78" s="8"/>
    </row>
    <row r="79" spans="1:20" x14ac:dyDescent="0.2">
      <c r="B79" s="8"/>
      <c r="C79" s="8"/>
      <c r="D79" s="8"/>
      <c r="E79" s="8"/>
      <c r="F79" s="8"/>
      <c r="G79" s="8"/>
      <c r="H79" s="8"/>
      <c r="I79" s="8"/>
      <c r="J79" s="8"/>
      <c r="K79" s="8"/>
      <c r="L79" s="8"/>
      <c r="M79" s="8"/>
      <c r="N79" s="8"/>
      <c r="O79" s="8"/>
      <c r="P79" s="8"/>
      <c r="Q79" s="8"/>
      <c r="R79" s="8"/>
      <c r="S79" s="8"/>
      <c r="T79" s="8"/>
    </row>
    <row r="80" spans="1:20" x14ac:dyDescent="0.2">
      <c r="B80" s="8"/>
      <c r="C80" s="8"/>
      <c r="D80" s="8"/>
      <c r="E80" s="8"/>
      <c r="F80" s="8"/>
      <c r="G80" s="8"/>
      <c r="H80" s="8"/>
      <c r="I80" s="8"/>
      <c r="J80" s="8"/>
      <c r="K80" s="8"/>
      <c r="L80" s="8"/>
      <c r="M80" s="8"/>
      <c r="N80" s="8"/>
      <c r="O80" s="8"/>
      <c r="P80" s="8"/>
      <c r="Q80" s="8"/>
      <c r="R80" s="8"/>
      <c r="S80" s="8"/>
      <c r="T80" s="8"/>
    </row>
    <row r="81" spans="2:20" x14ac:dyDescent="0.2">
      <c r="B81" s="8"/>
      <c r="C81" s="8"/>
      <c r="D81" s="8"/>
      <c r="E81" s="8"/>
      <c r="F81" s="8"/>
      <c r="G81" s="8"/>
      <c r="H81" s="8"/>
      <c r="I81" s="8"/>
      <c r="J81" s="8"/>
      <c r="K81" s="8"/>
      <c r="L81" s="8"/>
      <c r="M81" s="8"/>
      <c r="N81" s="8"/>
      <c r="O81" s="8"/>
      <c r="P81" s="8"/>
      <c r="Q81" s="8"/>
      <c r="R81" s="8"/>
      <c r="S81" s="8"/>
      <c r="T81" s="8"/>
    </row>
    <row r="82" spans="2:20" x14ac:dyDescent="0.2">
      <c r="B82" s="8"/>
      <c r="C82" s="8"/>
      <c r="D82" s="8"/>
      <c r="E82" s="8"/>
      <c r="F82" s="8"/>
      <c r="G82" s="8"/>
      <c r="H82" s="8"/>
      <c r="I82" s="8"/>
      <c r="J82" s="8"/>
      <c r="K82" s="8"/>
      <c r="L82" s="8"/>
      <c r="M82" s="8"/>
      <c r="N82" s="8"/>
      <c r="O82" s="8"/>
      <c r="P82" s="8"/>
      <c r="Q82" s="8"/>
      <c r="R82" s="8"/>
      <c r="S82" s="8"/>
      <c r="T82" s="8"/>
    </row>
    <row r="83" spans="2:20" x14ac:dyDescent="0.2">
      <c r="B83" s="8"/>
      <c r="C83" s="8"/>
      <c r="D83" s="8"/>
      <c r="E83" s="8"/>
      <c r="F83" s="8"/>
      <c r="G83" s="8"/>
      <c r="H83" s="8"/>
      <c r="I83" s="8"/>
      <c r="J83" s="8"/>
      <c r="K83" s="8"/>
      <c r="L83" s="8"/>
      <c r="M83" s="8"/>
      <c r="N83" s="8"/>
      <c r="O83" s="8"/>
      <c r="P83" s="8"/>
      <c r="Q83" s="8"/>
      <c r="R83" s="8"/>
      <c r="S83" s="8"/>
      <c r="T83" s="8"/>
    </row>
    <row r="84" spans="2:20" x14ac:dyDescent="0.2">
      <c r="B84" s="8"/>
      <c r="C84" s="8"/>
      <c r="D84" s="8"/>
      <c r="E84" s="8"/>
      <c r="F84" s="8"/>
      <c r="G84" s="8"/>
      <c r="H84" s="8"/>
      <c r="I84" s="8"/>
      <c r="J84" s="8"/>
      <c r="K84" s="8"/>
      <c r="L84" s="8"/>
      <c r="M84" s="8"/>
      <c r="N84" s="8"/>
      <c r="O84" s="8"/>
      <c r="P84" s="8"/>
      <c r="Q84" s="8"/>
      <c r="R84" s="8"/>
      <c r="S84" s="8"/>
      <c r="T84" s="8"/>
    </row>
    <row r="85" spans="2:20" x14ac:dyDescent="0.2">
      <c r="B85" s="8"/>
      <c r="C85" s="8"/>
      <c r="D85" s="8"/>
      <c r="E85" s="8"/>
      <c r="F85" s="8"/>
      <c r="G85" s="8"/>
      <c r="H85" s="8"/>
      <c r="I85" s="8"/>
      <c r="J85" s="8"/>
      <c r="K85" s="8"/>
      <c r="L85" s="8"/>
      <c r="M85" s="8"/>
      <c r="N85" s="8"/>
      <c r="O85" s="8"/>
      <c r="P85" s="8"/>
      <c r="Q85" s="8"/>
      <c r="R85" s="8"/>
      <c r="S85" s="8"/>
      <c r="T85" s="8"/>
    </row>
    <row r="86" spans="2:20" x14ac:dyDescent="0.2">
      <c r="B86" s="8"/>
      <c r="C86" s="8"/>
      <c r="D86" s="8"/>
      <c r="E86" s="8"/>
      <c r="F86" s="8"/>
      <c r="G86" s="8"/>
      <c r="H86" s="8"/>
      <c r="I86" s="8"/>
      <c r="J86" s="8"/>
      <c r="K86" s="8"/>
      <c r="L86" s="8"/>
      <c r="M86" s="8"/>
      <c r="N86" s="8"/>
      <c r="O86" s="8"/>
      <c r="P86" s="8"/>
      <c r="Q86" s="8"/>
      <c r="R86" s="8"/>
      <c r="S86" s="8"/>
      <c r="T86" s="8"/>
    </row>
    <row r="87" spans="2:20" x14ac:dyDescent="0.2">
      <c r="B87" s="8"/>
      <c r="C87" s="8"/>
      <c r="D87" s="8"/>
      <c r="E87" s="8"/>
      <c r="F87" s="8"/>
      <c r="G87" s="8"/>
      <c r="H87" s="8"/>
      <c r="I87" s="8"/>
      <c r="J87" s="8"/>
      <c r="K87" s="8"/>
      <c r="L87" s="8"/>
      <c r="M87" s="8"/>
      <c r="N87" s="8"/>
      <c r="O87" s="8"/>
      <c r="P87" s="8"/>
      <c r="Q87" s="8"/>
      <c r="R87" s="8"/>
      <c r="S87" s="8"/>
      <c r="T87" s="8"/>
    </row>
    <row r="88" spans="2:20" x14ac:dyDescent="0.2">
      <c r="B88" s="8"/>
      <c r="C88" s="8"/>
      <c r="D88" s="8"/>
      <c r="E88" s="8"/>
      <c r="F88" s="8"/>
      <c r="G88" s="8"/>
      <c r="H88" s="8"/>
      <c r="I88" s="8"/>
      <c r="J88" s="8"/>
      <c r="K88" s="8"/>
      <c r="L88" s="8"/>
      <c r="M88" s="8"/>
      <c r="N88" s="8"/>
      <c r="O88" s="8"/>
      <c r="P88" s="8"/>
      <c r="Q88" s="8"/>
      <c r="R88" s="8"/>
      <c r="S88" s="8"/>
      <c r="T88" s="8"/>
    </row>
    <row r="89" spans="2:20" x14ac:dyDescent="0.2">
      <c r="B89" s="8"/>
      <c r="C89" s="8"/>
      <c r="D89" s="8"/>
      <c r="E89" s="8"/>
      <c r="F89" s="8"/>
      <c r="G89" s="8"/>
      <c r="H89" s="8"/>
      <c r="I89" s="8"/>
      <c r="J89" s="8"/>
      <c r="K89" s="8"/>
      <c r="L89" s="8"/>
      <c r="M89" s="8"/>
      <c r="N89" s="8"/>
      <c r="O89" s="8"/>
      <c r="P89" s="8"/>
      <c r="Q89" s="8"/>
      <c r="R89" s="8"/>
      <c r="S89" s="8"/>
      <c r="T89" s="8"/>
    </row>
    <row r="90" spans="2:20" x14ac:dyDescent="0.2">
      <c r="B90" s="8"/>
      <c r="C90" s="8"/>
      <c r="D90" s="8"/>
      <c r="E90" s="8"/>
      <c r="F90" s="8"/>
      <c r="G90" s="8"/>
      <c r="H90" s="8"/>
      <c r="I90" s="8"/>
      <c r="J90" s="8"/>
      <c r="K90" s="8"/>
      <c r="L90" s="8"/>
      <c r="M90" s="8"/>
      <c r="N90" s="8"/>
      <c r="O90" s="8"/>
      <c r="P90" s="8"/>
      <c r="Q90" s="8"/>
      <c r="R90" s="8"/>
      <c r="S90" s="8"/>
      <c r="T90" s="8"/>
    </row>
    <row r="91" spans="2:20" x14ac:dyDescent="0.2">
      <c r="B91" s="8"/>
      <c r="C91" s="8"/>
      <c r="D91" s="8"/>
      <c r="E91" s="8"/>
      <c r="F91" s="8"/>
      <c r="G91" s="8"/>
      <c r="H91" s="8"/>
      <c r="I91" s="8"/>
      <c r="J91" s="8"/>
      <c r="K91" s="8"/>
      <c r="L91" s="8"/>
      <c r="M91" s="8"/>
      <c r="N91" s="8"/>
      <c r="O91" s="8"/>
      <c r="P91" s="8"/>
      <c r="Q91" s="8"/>
      <c r="R91" s="8"/>
      <c r="S91" s="8"/>
      <c r="T91" s="8"/>
    </row>
    <row r="92" spans="2:20" x14ac:dyDescent="0.2">
      <c r="B92" s="8"/>
      <c r="C92" s="8"/>
      <c r="D92" s="8"/>
      <c r="E92" s="8"/>
      <c r="F92" s="8"/>
      <c r="G92" s="8"/>
      <c r="H92" s="8"/>
      <c r="I92" s="8"/>
      <c r="J92" s="8"/>
      <c r="K92" s="8"/>
      <c r="L92" s="8"/>
      <c r="M92" s="8"/>
      <c r="N92" s="8"/>
      <c r="O92" s="8"/>
      <c r="P92" s="8"/>
      <c r="Q92" s="8"/>
      <c r="R92" s="8"/>
      <c r="S92" s="8"/>
      <c r="T92" s="8"/>
    </row>
    <row r="93" spans="2:20" x14ac:dyDescent="0.2">
      <c r="B93" s="8"/>
      <c r="C93" s="8"/>
      <c r="D93" s="8"/>
      <c r="E93" s="8"/>
      <c r="F93" s="8"/>
      <c r="G93" s="8"/>
      <c r="H93" s="8"/>
      <c r="I93" s="8"/>
      <c r="J93" s="8"/>
      <c r="K93" s="8"/>
      <c r="L93" s="8"/>
      <c r="M93" s="8"/>
      <c r="N93" s="8"/>
      <c r="O93" s="8"/>
      <c r="P93" s="8"/>
      <c r="Q93" s="8"/>
      <c r="R93" s="8"/>
      <c r="S93" s="8"/>
      <c r="T93" s="8"/>
    </row>
    <row r="94" spans="2:20" x14ac:dyDescent="0.2">
      <c r="B94" s="8"/>
      <c r="C94" s="8"/>
      <c r="D94" s="8"/>
      <c r="E94" s="8"/>
      <c r="F94" s="8"/>
      <c r="G94" s="8"/>
      <c r="H94" s="8"/>
      <c r="I94" s="8"/>
      <c r="J94" s="8"/>
      <c r="K94" s="8"/>
      <c r="L94" s="8"/>
      <c r="M94" s="8"/>
      <c r="N94" s="8"/>
      <c r="O94" s="8"/>
      <c r="P94" s="8"/>
      <c r="Q94" s="8"/>
      <c r="R94" s="8"/>
      <c r="S94" s="8"/>
      <c r="T94" s="8"/>
    </row>
    <row r="95" spans="2:20" x14ac:dyDescent="0.2">
      <c r="B95" s="8"/>
      <c r="C95" s="8"/>
      <c r="D95" s="8"/>
      <c r="E95" s="8"/>
      <c r="F95" s="8"/>
      <c r="G95" s="8"/>
      <c r="H95" s="8"/>
      <c r="I95" s="8"/>
      <c r="J95" s="8"/>
      <c r="K95" s="8"/>
      <c r="L95" s="8"/>
      <c r="M95" s="8"/>
      <c r="N95" s="8"/>
      <c r="O95" s="8"/>
      <c r="P95" s="8"/>
      <c r="Q95" s="8"/>
      <c r="R95" s="8"/>
      <c r="S95" s="8"/>
      <c r="T95" s="8"/>
    </row>
    <row r="96" spans="2:20" x14ac:dyDescent="0.2">
      <c r="B96" s="8"/>
      <c r="C96" s="8"/>
      <c r="D96" s="8"/>
      <c r="E96" s="8"/>
      <c r="F96" s="8"/>
      <c r="G96" s="8"/>
      <c r="H96" s="8"/>
      <c r="I96" s="8"/>
      <c r="J96" s="8"/>
      <c r="K96" s="8"/>
      <c r="L96" s="8"/>
      <c r="M96" s="8"/>
      <c r="N96" s="8"/>
      <c r="O96" s="8"/>
      <c r="P96" s="8"/>
      <c r="Q96" s="8"/>
      <c r="R96" s="8"/>
      <c r="S96" s="8"/>
      <c r="T96" s="8"/>
    </row>
    <row r="97" spans="2:20" x14ac:dyDescent="0.2">
      <c r="B97" s="8"/>
      <c r="C97" s="8"/>
      <c r="D97" s="8"/>
      <c r="E97" s="8"/>
      <c r="F97" s="8"/>
      <c r="G97" s="8"/>
      <c r="H97" s="8"/>
      <c r="I97" s="8"/>
      <c r="J97" s="8"/>
      <c r="K97" s="8"/>
      <c r="L97" s="8"/>
      <c r="M97" s="8"/>
      <c r="N97" s="8"/>
      <c r="O97" s="8"/>
      <c r="P97" s="8"/>
      <c r="Q97" s="8"/>
      <c r="R97" s="8"/>
      <c r="S97" s="8"/>
      <c r="T97" s="8"/>
    </row>
    <row r="98" spans="2:20" x14ac:dyDescent="0.2">
      <c r="B98" s="8"/>
      <c r="C98" s="8"/>
      <c r="D98" s="8"/>
      <c r="E98" s="8"/>
      <c r="F98" s="8"/>
      <c r="G98" s="8"/>
      <c r="H98" s="8"/>
      <c r="I98" s="8"/>
      <c r="J98" s="8"/>
      <c r="K98" s="8"/>
      <c r="L98" s="8"/>
      <c r="M98" s="8"/>
      <c r="N98" s="8"/>
      <c r="O98" s="8"/>
      <c r="P98" s="8"/>
      <c r="Q98" s="8"/>
      <c r="R98" s="8"/>
      <c r="S98" s="8"/>
      <c r="T98" s="8"/>
    </row>
    <row r="99" spans="2:20" x14ac:dyDescent="0.2">
      <c r="B99" s="8"/>
      <c r="C99" s="8"/>
      <c r="D99" s="8"/>
      <c r="E99" s="8"/>
      <c r="F99" s="8"/>
      <c r="G99" s="8"/>
      <c r="H99" s="8"/>
      <c r="I99" s="8"/>
      <c r="J99" s="8"/>
      <c r="K99" s="8"/>
      <c r="L99" s="8"/>
      <c r="M99" s="8"/>
      <c r="N99" s="8"/>
      <c r="O99" s="8"/>
      <c r="P99" s="8"/>
      <c r="Q99" s="8"/>
      <c r="R99" s="8"/>
      <c r="S99" s="8"/>
      <c r="T99" s="8"/>
    </row>
    <row r="100" spans="2:20" x14ac:dyDescent="0.2">
      <c r="B100" s="8"/>
      <c r="C100" s="8"/>
      <c r="D100" s="8"/>
      <c r="E100" s="8"/>
      <c r="F100" s="8"/>
      <c r="G100" s="8"/>
      <c r="H100" s="8"/>
      <c r="I100" s="8"/>
      <c r="J100" s="8"/>
      <c r="K100" s="8"/>
      <c r="L100" s="8"/>
      <c r="M100" s="8"/>
      <c r="N100" s="8"/>
      <c r="O100" s="8"/>
      <c r="P100" s="8"/>
      <c r="Q100" s="8"/>
      <c r="R100" s="8"/>
      <c r="S100" s="8"/>
      <c r="T100" s="8"/>
    </row>
    <row r="101" spans="2:20" x14ac:dyDescent="0.2">
      <c r="B101" s="8"/>
      <c r="C101" s="8"/>
      <c r="D101" s="8"/>
      <c r="E101" s="8"/>
      <c r="F101" s="8"/>
      <c r="G101" s="8"/>
      <c r="H101" s="8"/>
      <c r="I101" s="8"/>
      <c r="J101" s="8"/>
      <c r="K101" s="8"/>
      <c r="L101" s="8"/>
      <c r="M101" s="8"/>
      <c r="N101" s="8"/>
      <c r="O101" s="8"/>
      <c r="P101" s="8"/>
      <c r="Q101" s="8"/>
      <c r="R101" s="8"/>
      <c r="S101" s="8"/>
      <c r="T101" s="8"/>
    </row>
    <row r="102" spans="2:20" x14ac:dyDescent="0.2">
      <c r="B102" s="8"/>
      <c r="C102" s="8"/>
      <c r="D102" s="8"/>
      <c r="E102" s="8"/>
      <c r="F102" s="8"/>
      <c r="G102" s="8"/>
      <c r="H102" s="8"/>
      <c r="I102" s="8"/>
      <c r="J102" s="8"/>
      <c r="K102" s="8"/>
      <c r="L102" s="8"/>
      <c r="M102" s="8"/>
      <c r="N102" s="8"/>
      <c r="O102" s="8"/>
      <c r="P102" s="8"/>
      <c r="Q102" s="8"/>
      <c r="R102" s="8"/>
      <c r="S102" s="8"/>
      <c r="T102" s="8"/>
    </row>
    <row r="103" spans="2:20" x14ac:dyDescent="0.2">
      <c r="B103" s="8"/>
      <c r="C103" s="8"/>
      <c r="D103" s="8"/>
      <c r="E103" s="8"/>
      <c r="F103" s="8"/>
      <c r="G103" s="8"/>
      <c r="H103" s="8"/>
      <c r="I103" s="8"/>
      <c r="J103" s="8"/>
      <c r="K103" s="8"/>
      <c r="L103" s="8"/>
      <c r="M103" s="8"/>
      <c r="N103" s="8"/>
      <c r="O103" s="8"/>
      <c r="P103" s="8"/>
      <c r="Q103" s="8"/>
      <c r="R103" s="8"/>
      <c r="S103" s="8"/>
      <c r="T103" s="8"/>
    </row>
    <row r="104" spans="2:20" x14ac:dyDescent="0.2">
      <c r="B104" s="8"/>
      <c r="C104" s="8"/>
      <c r="D104" s="8"/>
      <c r="E104" s="8"/>
      <c r="F104" s="8"/>
      <c r="G104" s="8"/>
      <c r="H104" s="8"/>
      <c r="I104" s="8"/>
      <c r="J104" s="8"/>
      <c r="K104" s="8"/>
      <c r="L104" s="8"/>
      <c r="M104" s="8"/>
      <c r="N104" s="8"/>
      <c r="O104" s="8"/>
      <c r="P104" s="8"/>
      <c r="Q104" s="8"/>
      <c r="R104" s="8"/>
      <c r="S104" s="8"/>
      <c r="T104" s="8"/>
    </row>
    <row r="105" spans="2:20" x14ac:dyDescent="0.2">
      <c r="B105" s="8"/>
      <c r="C105" s="8"/>
      <c r="D105" s="8"/>
      <c r="E105" s="8"/>
      <c r="F105" s="8"/>
      <c r="G105" s="8"/>
      <c r="H105" s="8"/>
      <c r="I105" s="8"/>
      <c r="J105" s="8"/>
      <c r="K105" s="8"/>
      <c r="L105" s="8"/>
      <c r="M105" s="8"/>
      <c r="N105" s="8"/>
      <c r="O105" s="8"/>
      <c r="P105" s="8"/>
      <c r="Q105" s="8"/>
      <c r="R105" s="8"/>
      <c r="S105" s="8"/>
      <c r="T105" s="8"/>
    </row>
    <row r="106" spans="2:20" x14ac:dyDescent="0.2">
      <c r="B106" s="8"/>
      <c r="C106" s="8"/>
      <c r="D106" s="8"/>
      <c r="E106" s="8"/>
      <c r="F106" s="8"/>
      <c r="G106" s="8"/>
      <c r="H106" s="8"/>
      <c r="I106" s="8"/>
      <c r="J106" s="8"/>
      <c r="K106" s="8"/>
      <c r="L106" s="8"/>
      <c r="M106" s="8"/>
      <c r="N106" s="8"/>
      <c r="O106" s="8"/>
      <c r="P106" s="8"/>
      <c r="Q106" s="8"/>
      <c r="R106" s="8"/>
      <c r="S106" s="8"/>
      <c r="T106" s="8"/>
    </row>
    <row r="107" spans="2:20" x14ac:dyDescent="0.2">
      <c r="B107" s="8"/>
      <c r="C107" s="8"/>
      <c r="D107" s="8"/>
      <c r="E107" s="8"/>
      <c r="F107" s="8"/>
      <c r="G107" s="8"/>
      <c r="H107" s="8"/>
      <c r="I107" s="8"/>
      <c r="J107" s="8"/>
      <c r="K107" s="8"/>
      <c r="L107" s="8"/>
      <c r="M107" s="8"/>
      <c r="N107" s="8"/>
      <c r="O107" s="8"/>
      <c r="P107" s="8"/>
      <c r="Q107" s="8"/>
      <c r="R107" s="8"/>
      <c r="S107" s="8"/>
      <c r="T107" s="8"/>
    </row>
    <row r="108" spans="2:20" x14ac:dyDescent="0.2">
      <c r="B108" s="8"/>
      <c r="C108" s="8"/>
      <c r="D108" s="8"/>
      <c r="E108" s="8"/>
      <c r="F108" s="8"/>
      <c r="G108" s="8"/>
      <c r="H108" s="8"/>
      <c r="I108" s="8"/>
      <c r="J108" s="8"/>
      <c r="K108" s="8"/>
      <c r="L108" s="8"/>
      <c r="M108" s="8"/>
      <c r="N108" s="8"/>
      <c r="O108" s="8"/>
      <c r="P108" s="8"/>
      <c r="Q108" s="8"/>
      <c r="R108" s="8"/>
      <c r="S108" s="8"/>
      <c r="T108" s="8"/>
    </row>
    <row r="109" spans="2:20" x14ac:dyDescent="0.2">
      <c r="B109" s="8"/>
      <c r="C109" s="8"/>
      <c r="D109" s="8"/>
      <c r="E109" s="8"/>
      <c r="F109" s="8"/>
      <c r="G109" s="8"/>
      <c r="H109" s="8"/>
      <c r="I109" s="8"/>
      <c r="J109" s="8"/>
      <c r="K109" s="8"/>
      <c r="L109" s="8"/>
      <c r="M109" s="8"/>
      <c r="N109" s="8"/>
      <c r="O109" s="8"/>
      <c r="P109" s="8"/>
      <c r="Q109" s="8"/>
      <c r="R109" s="8"/>
      <c r="S109" s="8"/>
      <c r="T109" s="8"/>
    </row>
    <row r="110" spans="2:20" x14ac:dyDescent="0.2">
      <c r="B110" s="8"/>
      <c r="C110" s="8"/>
      <c r="D110" s="8"/>
      <c r="E110" s="8"/>
      <c r="F110" s="8"/>
      <c r="G110" s="8"/>
      <c r="H110" s="8"/>
      <c r="I110" s="8"/>
      <c r="J110" s="8"/>
      <c r="K110" s="8"/>
      <c r="L110" s="8"/>
      <c r="M110" s="8"/>
      <c r="N110" s="8"/>
      <c r="O110" s="8"/>
      <c r="P110" s="8"/>
      <c r="Q110" s="8"/>
      <c r="R110" s="8"/>
      <c r="S110" s="8"/>
      <c r="T110" s="8"/>
    </row>
    <row r="111" spans="2:20" x14ac:dyDescent="0.2">
      <c r="B111" s="8"/>
      <c r="C111" s="8"/>
      <c r="D111" s="8"/>
      <c r="E111" s="8"/>
      <c r="F111" s="8"/>
      <c r="G111" s="8"/>
      <c r="H111" s="8"/>
      <c r="I111" s="8"/>
      <c r="J111" s="8"/>
      <c r="K111" s="8"/>
      <c r="L111" s="8"/>
      <c r="M111" s="8"/>
      <c r="N111" s="8"/>
      <c r="O111" s="8"/>
      <c r="P111" s="8"/>
      <c r="Q111" s="8"/>
      <c r="R111" s="8"/>
      <c r="S111" s="8"/>
      <c r="T111" s="8"/>
    </row>
    <row r="112" spans="2:20" x14ac:dyDescent="0.2">
      <c r="B112" s="8"/>
      <c r="C112" s="8"/>
      <c r="D112" s="8"/>
      <c r="E112" s="8"/>
      <c r="F112" s="8"/>
      <c r="G112" s="8"/>
      <c r="H112" s="8"/>
      <c r="I112" s="8"/>
      <c r="J112" s="8"/>
      <c r="K112" s="8"/>
      <c r="L112" s="8"/>
      <c r="M112" s="8"/>
      <c r="N112" s="8"/>
      <c r="O112" s="8"/>
      <c r="P112" s="8"/>
      <c r="Q112" s="8"/>
      <c r="R112" s="8"/>
      <c r="S112" s="8"/>
      <c r="T112" s="8"/>
    </row>
    <row r="113" spans="2:20" x14ac:dyDescent="0.2">
      <c r="B113" s="8"/>
      <c r="C113" s="8"/>
      <c r="D113" s="8"/>
      <c r="E113" s="8"/>
      <c r="F113" s="8"/>
      <c r="G113" s="8"/>
      <c r="H113" s="8"/>
      <c r="I113" s="8"/>
      <c r="J113" s="8"/>
      <c r="K113" s="8"/>
      <c r="L113" s="8"/>
      <c r="M113" s="8"/>
      <c r="N113" s="8"/>
      <c r="O113" s="8"/>
      <c r="P113" s="8"/>
      <c r="Q113" s="8"/>
      <c r="R113" s="8"/>
      <c r="S113" s="8"/>
      <c r="T113" s="8"/>
    </row>
    <row r="114" spans="2:20" x14ac:dyDescent="0.2">
      <c r="B114" s="8"/>
      <c r="C114" s="8"/>
      <c r="D114" s="8"/>
      <c r="E114" s="8"/>
      <c r="F114" s="8"/>
      <c r="G114" s="8"/>
      <c r="H114" s="8"/>
      <c r="I114" s="8"/>
      <c r="J114" s="8"/>
      <c r="K114" s="8"/>
      <c r="L114" s="8"/>
      <c r="M114" s="8"/>
      <c r="N114" s="8"/>
      <c r="O114" s="8"/>
      <c r="P114" s="8"/>
      <c r="Q114" s="8"/>
      <c r="R114" s="8"/>
      <c r="S114" s="8"/>
      <c r="T114" s="8"/>
    </row>
    <row r="115" spans="2:20" x14ac:dyDescent="0.2">
      <c r="B115" s="8"/>
      <c r="C115" s="8"/>
      <c r="D115" s="8"/>
      <c r="E115" s="8"/>
      <c r="F115" s="8"/>
      <c r="G115" s="8"/>
      <c r="H115" s="8"/>
      <c r="I115" s="8"/>
      <c r="J115" s="8"/>
      <c r="K115" s="8"/>
      <c r="L115" s="8"/>
      <c r="M115" s="8"/>
      <c r="N115" s="8"/>
      <c r="O115" s="8"/>
      <c r="P115" s="8"/>
      <c r="Q115" s="8"/>
      <c r="R115" s="8"/>
      <c r="S115" s="8"/>
      <c r="T115" s="8"/>
    </row>
    <row r="116" spans="2:20" x14ac:dyDescent="0.2">
      <c r="B116" s="8"/>
      <c r="C116" s="8"/>
      <c r="D116" s="8"/>
      <c r="E116" s="8"/>
      <c r="F116" s="8"/>
      <c r="G116" s="8"/>
      <c r="H116" s="8"/>
      <c r="I116" s="8"/>
      <c r="J116" s="8"/>
      <c r="K116" s="8"/>
      <c r="L116" s="8"/>
      <c r="M116" s="8"/>
      <c r="N116" s="8"/>
      <c r="O116" s="8"/>
      <c r="P116" s="8"/>
      <c r="Q116" s="8"/>
      <c r="R116" s="8"/>
      <c r="S116" s="8"/>
      <c r="T116" s="8"/>
    </row>
    <row r="117" spans="2:20" x14ac:dyDescent="0.2">
      <c r="B117" s="8"/>
      <c r="C117" s="8"/>
      <c r="D117" s="8"/>
      <c r="E117" s="8"/>
      <c r="F117" s="8"/>
      <c r="G117" s="8"/>
      <c r="H117" s="8"/>
      <c r="I117" s="8"/>
      <c r="J117" s="8"/>
      <c r="K117" s="8"/>
      <c r="L117" s="8"/>
      <c r="M117" s="8"/>
      <c r="N117" s="8"/>
      <c r="O117" s="8"/>
      <c r="P117" s="8"/>
      <c r="Q117" s="8"/>
      <c r="R117" s="8"/>
      <c r="S117" s="8"/>
      <c r="T117" s="8"/>
    </row>
    <row r="118" spans="2:20" x14ac:dyDescent="0.2">
      <c r="B118" s="8"/>
      <c r="C118" s="8"/>
      <c r="D118" s="8"/>
      <c r="E118" s="8"/>
      <c r="F118" s="8"/>
      <c r="G118" s="8"/>
      <c r="H118" s="8"/>
      <c r="I118" s="8"/>
      <c r="J118" s="8"/>
      <c r="K118" s="8"/>
      <c r="L118" s="8"/>
      <c r="M118" s="8"/>
      <c r="N118" s="8"/>
      <c r="O118" s="8"/>
      <c r="P118" s="8"/>
      <c r="Q118" s="8"/>
      <c r="R118" s="8"/>
      <c r="S118" s="8"/>
      <c r="T118" s="8"/>
    </row>
    <row r="119" spans="2:20" x14ac:dyDescent="0.2">
      <c r="B119" s="8"/>
      <c r="C119" s="8"/>
      <c r="D119" s="8"/>
      <c r="E119" s="8"/>
      <c r="F119" s="8"/>
      <c r="G119" s="8"/>
      <c r="H119" s="8"/>
      <c r="I119" s="8"/>
      <c r="J119" s="8"/>
      <c r="K119" s="8"/>
      <c r="L119" s="8"/>
      <c r="M119" s="8"/>
      <c r="N119" s="8"/>
      <c r="O119" s="8"/>
      <c r="P119" s="8"/>
      <c r="Q119" s="8"/>
      <c r="R119" s="8"/>
      <c r="S119" s="8"/>
      <c r="T119" s="8"/>
    </row>
    <row r="120" spans="2:20" x14ac:dyDescent="0.2">
      <c r="B120" s="8"/>
      <c r="C120" s="8"/>
      <c r="D120" s="8"/>
      <c r="E120" s="8"/>
      <c r="F120" s="8"/>
      <c r="G120" s="8"/>
      <c r="H120" s="8"/>
      <c r="I120" s="8"/>
      <c r="J120" s="8"/>
      <c r="K120" s="8"/>
      <c r="L120" s="8"/>
      <c r="M120" s="8"/>
      <c r="N120" s="8"/>
      <c r="O120" s="8"/>
      <c r="P120" s="8"/>
      <c r="Q120" s="8"/>
      <c r="R120" s="8"/>
      <c r="S120" s="8"/>
      <c r="T120" s="8"/>
    </row>
    <row r="121" spans="2:20" x14ac:dyDescent="0.2">
      <c r="B121" s="8"/>
      <c r="C121" s="8"/>
      <c r="D121" s="8"/>
      <c r="E121" s="8"/>
      <c r="F121" s="8"/>
      <c r="G121" s="8"/>
      <c r="H121" s="8"/>
      <c r="I121" s="8"/>
      <c r="J121" s="8"/>
      <c r="K121" s="8"/>
      <c r="L121" s="8"/>
      <c r="M121" s="8"/>
      <c r="N121" s="8"/>
      <c r="O121" s="8"/>
      <c r="P121" s="8"/>
      <c r="Q121" s="8"/>
      <c r="R121" s="8"/>
      <c r="S121" s="8"/>
      <c r="T121" s="8"/>
    </row>
    <row r="122" spans="2:20" x14ac:dyDescent="0.2">
      <c r="B122" s="8"/>
      <c r="C122" s="8"/>
      <c r="D122" s="8"/>
      <c r="E122" s="8"/>
      <c r="F122" s="8"/>
      <c r="G122" s="8"/>
      <c r="H122" s="8"/>
      <c r="I122" s="8"/>
      <c r="J122" s="8"/>
      <c r="K122" s="8"/>
      <c r="L122" s="8"/>
      <c r="M122" s="8"/>
      <c r="N122" s="8"/>
      <c r="O122" s="8"/>
      <c r="P122" s="8"/>
      <c r="Q122" s="8"/>
      <c r="R122" s="8"/>
      <c r="S122" s="8"/>
      <c r="T122" s="8"/>
    </row>
    <row r="123" spans="2:20" x14ac:dyDescent="0.2">
      <c r="B123" s="8"/>
      <c r="C123" s="8"/>
      <c r="D123" s="8"/>
      <c r="E123" s="8"/>
      <c r="F123" s="8"/>
      <c r="G123" s="8"/>
      <c r="H123" s="8"/>
      <c r="I123" s="8"/>
      <c r="J123" s="8"/>
      <c r="K123" s="8"/>
      <c r="L123" s="8"/>
      <c r="M123" s="8"/>
      <c r="N123" s="8"/>
      <c r="O123" s="8"/>
      <c r="P123" s="8"/>
      <c r="Q123" s="8"/>
      <c r="R123" s="8"/>
      <c r="S123" s="8"/>
      <c r="T123" s="8"/>
    </row>
    <row r="124" spans="2:20" x14ac:dyDescent="0.2">
      <c r="B124" s="8"/>
      <c r="C124" s="8"/>
      <c r="D124" s="8"/>
      <c r="E124" s="8"/>
      <c r="F124" s="8"/>
      <c r="G124" s="8"/>
      <c r="H124" s="8"/>
      <c r="I124" s="8"/>
      <c r="J124" s="8"/>
      <c r="K124" s="8"/>
      <c r="L124" s="8"/>
      <c r="M124" s="8"/>
      <c r="N124" s="8"/>
      <c r="O124" s="8"/>
      <c r="P124" s="8"/>
      <c r="Q124" s="8"/>
      <c r="R124" s="8"/>
      <c r="S124" s="8"/>
      <c r="T124" s="8"/>
    </row>
    <row r="125" spans="2:20" x14ac:dyDescent="0.2">
      <c r="B125" s="8"/>
      <c r="C125" s="8"/>
      <c r="D125" s="8"/>
      <c r="E125" s="8"/>
      <c r="F125" s="8"/>
      <c r="G125" s="8"/>
      <c r="H125" s="8"/>
      <c r="I125" s="8"/>
      <c r="J125" s="8"/>
      <c r="K125" s="8"/>
      <c r="L125" s="8"/>
      <c r="M125" s="8"/>
      <c r="N125" s="8"/>
      <c r="O125" s="8"/>
      <c r="P125" s="8"/>
      <c r="Q125" s="8"/>
      <c r="R125" s="8"/>
      <c r="S125" s="8"/>
      <c r="T125" s="8"/>
    </row>
    <row r="126" spans="2:20" x14ac:dyDescent="0.2">
      <c r="B126" s="8"/>
      <c r="C126" s="8"/>
      <c r="D126" s="8"/>
      <c r="E126" s="8"/>
      <c r="F126" s="8"/>
      <c r="G126" s="8"/>
      <c r="H126" s="8"/>
      <c r="I126" s="8"/>
      <c r="J126" s="8"/>
      <c r="K126" s="8"/>
      <c r="L126" s="8"/>
      <c r="M126" s="8"/>
      <c r="N126" s="8"/>
      <c r="O126" s="8"/>
      <c r="P126" s="8"/>
      <c r="Q126" s="8"/>
      <c r="R126" s="8"/>
      <c r="S126" s="8"/>
      <c r="T126" s="8"/>
    </row>
    <row r="127" spans="2:20" x14ac:dyDescent="0.2">
      <c r="B127" s="8"/>
      <c r="C127" s="8"/>
      <c r="D127" s="8"/>
      <c r="E127" s="8"/>
      <c r="F127" s="8"/>
      <c r="G127" s="8"/>
      <c r="H127" s="8"/>
      <c r="I127" s="8"/>
      <c r="J127" s="8"/>
      <c r="K127" s="8"/>
      <c r="L127" s="8"/>
      <c r="M127" s="8"/>
      <c r="N127" s="8"/>
      <c r="O127" s="8"/>
      <c r="P127" s="8"/>
      <c r="Q127" s="8"/>
      <c r="R127" s="8"/>
      <c r="S127" s="8"/>
      <c r="T127" s="8"/>
    </row>
    <row r="128" spans="2:20" x14ac:dyDescent="0.2">
      <c r="B128" s="8"/>
      <c r="C128" s="8"/>
      <c r="D128" s="8"/>
      <c r="E128" s="8"/>
      <c r="F128" s="8"/>
      <c r="G128" s="8"/>
      <c r="H128" s="8"/>
      <c r="I128" s="8"/>
      <c r="J128" s="8"/>
      <c r="K128" s="8"/>
      <c r="L128" s="8"/>
      <c r="M128" s="8"/>
      <c r="N128" s="8"/>
      <c r="O128" s="8"/>
      <c r="P128" s="8"/>
      <c r="Q128" s="8"/>
      <c r="R128" s="8"/>
      <c r="S128" s="8"/>
      <c r="T128" s="8"/>
    </row>
    <row r="129" spans="2:20" x14ac:dyDescent="0.2">
      <c r="B129" s="8"/>
      <c r="C129" s="8"/>
      <c r="D129" s="8"/>
      <c r="E129" s="8"/>
      <c r="F129" s="8"/>
      <c r="G129" s="8"/>
      <c r="H129" s="8"/>
      <c r="I129" s="8"/>
      <c r="J129" s="8"/>
      <c r="K129" s="8"/>
      <c r="L129" s="8"/>
      <c r="M129" s="8"/>
      <c r="N129" s="8"/>
      <c r="O129" s="8"/>
      <c r="P129" s="8"/>
      <c r="Q129" s="8"/>
      <c r="R129" s="8"/>
      <c r="S129" s="8"/>
      <c r="T129" s="8"/>
    </row>
    <row r="130" spans="2:20" x14ac:dyDescent="0.2">
      <c r="B130" s="8"/>
      <c r="C130" s="8"/>
      <c r="D130" s="8"/>
      <c r="E130" s="8"/>
      <c r="F130" s="8"/>
      <c r="G130" s="8"/>
      <c r="H130" s="8"/>
      <c r="I130" s="8"/>
      <c r="J130" s="8"/>
      <c r="K130" s="8"/>
      <c r="L130" s="8"/>
      <c r="M130" s="8"/>
      <c r="N130" s="8"/>
      <c r="O130" s="8"/>
      <c r="P130" s="8"/>
      <c r="Q130" s="8"/>
      <c r="R130" s="8"/>
      <c r="S130" s="8"/>
      <c r="T130" s="8"/>
    </row>
    <row r="131" spans="2:20" x14ac:dyDescent="0.2">
      <c r="B131" s="8"/>
      <c r="C131" s="8"/>
      <c r="D131" s="8"/>
      <c r="E131" s="8"/>
      <c r="F131" s="8"/>
      <c r="G131" s="8"/>
      <c r="H131" s="8"/>
      <c r="I131" s="8"/>
      <c r="J131" s="8"/>
      <c r="K131" s="8"/>
      <c r="L131" s="8"/>
      <c r="M131" s="8"/>
      <c r="N131" s="8"/>
      <c r="O131" s="8"/>
      <c r="P131" s="8"/>
      <c r="Q131" s="8"/>
      <c r="R131" s="8"/>
      <c r="S131" s="8"/>
      <c r="T131" s="8"/>
    </row>
    <row r="132" spans="2:20" x14ac:dyDescent="0.2">
      <c r="B132" s="8"/>
      <c r="C132" s="8"/>
      <c r="D132" s="8"/>
      <c r="E132" s="8"/>
      <c r="F132" s="8"/>
      <c r="G132" s="8"/>
      <c r="H132" s="8"/>
      <c r="I132" s="8"/>
      <c r="J132" s="8"/>
      <c r="K132" s="8"/>
      <c r="L132" s="8"/>
      <c r="M132" s="8"/>
      <c r="N132" s="8"/>
      <c r="O132" s="8"/>
      <c r="P132" s="8"/>
      <c r="Q132" s="8"/>
      <c r="R132" s="8"/>
      <c r="S132" s="8"/>
      <c r="T132" s="8"/>
    </row>
    <row r="133" spans="2:20" x14ac:dyDescent="0.2">
      <c r="B133" s="8"/>
      <c r="C133" s="8"/>
      <c r="D133" s="8"/>
      <c r="E133" s="8"/>
      <c r="F133" s="8"/>
      <c r="G133" s="8"/>
      <c r="H133" s="8"/>
      <c r="I133" s="8"/>
      <c r="J133" s="8"/>
      <c r="K133" s="8"/>
      <c r="L133" s="8"/>
      <c r="M133" s="8"/>
      <c r="N133" s="8"/>
      <c r="O133" s="8"/>
      <c r="P133" s="8"/>
      <c r="Q133" s="8"/>
      <c r="R133" s="8"/>
      <c r="S133" s="8"/>
      <c r="T133" s="8"/>
    </row>
    <row r="134" spans="2:20" x14ac:dyDescent="0.2">
      <c r="B134" s="8"/>
      <c r="C134" s="8"/>
      <c r="D134" s="8"/>
      <c r="E134" s="8"/>
      <c r="F134" s="8"/>
      <c r="G134" s="8"/>
      <c r="H134" s="8"/>
      <c r="I134" s="8"/>
      <c r="J134" s="8"/>
      <c r="K134" s="8"/>
      <c r="L134" s="8"/>
      <c r="M134" s="8"/>
      <c r="N134" s="8"/>
      <c r="O134" s="8"/>
      <c r="P134" s="8"/>
      <c r="Q134" s="8"/>
      <c r="R134" s="8"/>
      <c r="S134" s="8"/>
      <c r="T134" s="8"/>
    </row>
    <row r="135" spans="2:20" x14ac:dyDescent="0.2">
      <c r="B135" s="8"/>
      <c r="C135" s="8"/>
      <c r="D135" s="8"/>
      <c r="E135" s="8"/>
      <c r="F135" s="8"/>
      <c r="G135" s="8"/>
      <c r="H135" s="8"/>
      <c r="I135" s="8"/>
      <c r="J135" s="8"/>
      <c r="K135" s="8"/>
      <c r="L135" s="8"/>
      <c r="M135" s="8"/>
      <c r="N135" s="8"/>
      <c r="O135" s="8"/>
      <c r="P135" s="8"/>
      <c r="Q135" s="8"/>
      <c r="R135" s="8"/>
      <c r="S135" s="8"/>
      <c r="T135" s="8"/>
    </row>
    <row r="136" spans="2:20" x14ac:dyDescent="0.2">
      <c r="B136" s="8"/>
      <c r="C136" s="8"/>
      <c r="D136" s="8"/>
      <c r="E136" s="8"/>
      <c r="F136" s="8"/>
      <c r="G136" s="8"/>
      <c r="H136" s="8"/>
      <c r="I136" s="8"/>
      <c r="J136" s="8"/>
      <c r="K136" s="8"/>
      <c r="L136" s="8"/>
      <c r="M136" s="8"/>
      <c r="N136" s="8"/>
      <c r="O136" s="8"/>
      <c r="P136" s="8"/>
      <c r="Q136" s="8"/>
      <c r="R136" s="8"/>
      <c r="S136" s="8"/>
      <c r="T136" s="8"/>
    </row>
    <row r="137" spans="2:20" x14ac:dyDescent="0.2">
      <c r="B137" s="8"/>
      <c r="C137" s="8"/>
      <c r="D137" s="8"/>
      <c r="E137" s="8"/>
      <c r="F137" s="8"/>
      <c r="G137" s="8"/>
      <c r="H137" s="8"/>
      <c r="I137" s="8"/>
      <c r="J137" s="8"/>
      <c r="K137" s="8"/>
      <c r="L137" s="8"/>
      <c r="M137" s="8"/>
      <c r="N137" s="8"/>
      <c r="O137" s="8"/>
      <c r="P137" s="8"/>
      <c r="Q137" s="8"/>
      <c r="R137" s="8"/>
      <c r="S137" s="8"/>
      <c r="T137" s="8"/>
    </row>
    <row r="138" spans="2:20" x14ac:dyDescent="0.2">
      <c r="B138" s="8"/>
      <c r="C138" s="8"/>
      <c r="D138" s="8"/>
      <c r="E138" s="8"/>
      <c r="F138" s="8"/>
      <c r="G138" s="8"/>
      <c r="H138" s="8"/>
      <c r="I138" s="8"/>
      <c r="J138" s="8"/>
      <c r="K138" s="8"/>
      <c r="L138" s="8"/>
      <c r="M138" s="8"/>
      <c r="N138" s="8"/>
      <c r="O138" s="8"/>
      <c r="P138" s="8"/>
      <c r="Q138" s="8"/>
      <c r="R138" s="8"/>
      <c r="S138" s="8"/>
      <c r="T138" s="8"/>
    </row>
    <row r="139" spans="2:20" x14ac:dyDescent="0.2">
      <c r="B139" s="8"/>
      <c r="C139" s="8"/>
      <c r="D139" s="8"/>
      <c r="E139" s="8"/>
      <c r="F139" s="8"/>
      <c r="G139" s="8"/>
      <c r="H139" s="8"/>
      <c r="I139" s="8"/>
      <c r="J139" s="8"/>
      <c r="K139" s="8"/>
      <c r="L139" s="8"/>
      <c r="M139" s="8"/>
      <c r="N139" s="8"/>
      <c r="O139" s="8"/>
      <c r="P139" s="8"/>
      <c r="Q139" s="8"/>
      <c r="R139" s="8"/>
      <c r="S139" s="8"/>
      <c r="T139" s="8"/>
    </row>
    <row r="140" spans="2:20" x14ac:dyDescent="0.2">
      <c r="B140" s="8"/>
      <c r="C140" s="8"/>
      <c r="D140" s="8"/>
      <c r="E140" s="8"/>
      <c r="F140" s="8"/>
      <c r="G140" s="8"/>
      <c r="H140" s="8"/>
      <c r="I140" s="8"/>
      <c r="J140" s="8"/>
      <c r="K140" s="8"/>
      <c r="L140" s="8"/>
      <c r="M140" s="8"/>
      <c r="N140" s="8"/>
      <c r="O140" s="8"/>
      <c r="P140" s="8"/>
      <c r="Q140" s="8"/>
      <c r="R140" s="8"/>
      <c r="S140" s="8"/>
      <c r="T140" s="8"/>
    </row>
    <row r="141" spans="2:20" x14ac:dyDescent="0.2">
      <c r="B141" s="8"/>
      <c r="C141" s="8"/>
      <c r="D141" s="8"/>
      <c r="E141" s="8"/>
      <c r="F141" s="8"/>
      <c r="G141" s="8"/>
      <c r="H141" s="8"/>
      <c r="I141" s="8"/>
      <c r="J141" s="8"/>
      <c r="K141" s="8"/>
      <c r="L141" s="8"/>
      <c r="M141" s="8"/>
      <c r="N141" s="8"/>
      <c r="O141" s="8"/>
      <c r="P141" s="8"/>
      <c r="Q141" s="8"/>
      <c r="R141" s="8"/>
      <c r="S141" s="8"/>
      <c r="T141" s="8"/>
    </row>
  </sheetData>
  <mergeCells count="10">
    <mergeCell ref="A30:N30"/>
    <mergeCell ref="I38:L40"/>
    <mergeCell ref="M40:N40"/>
    <mergeCell ref="D7:E7"/>
    <mergeCell ref="D8:E8"/>
    <mergeCell ref="A1:N1"/>
    <mergeCell ref="A2:N2"/>
    <mergeCell ref="A3:N3"/>
    <mergeCell ref="A4:N4"/>
    <mergeCell ref="R23:AE23"/>
  </mergeCells>
  <phoneticPr fontId="1" type="noConversion"/>
  <pageMargins left="0.25" right="0.25" top="0.25" bottom="0.25" header="0.05" footer="0.05"/>
  <pageSetup scale="95"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120" zoomScaleNormal="120" workbookViewId="0">
      <selection activeCellId="1" sqref="D4 A1:D34"/>
    </sheetView>
  </sheetViews>
  <sheetFormatPr defaultRowHeight="12.75" x14ac:dyDescent="0.2"/>
  <cols>
    <col min="1" max="1" width="21.85546875" style="69" bestFit="1" customWidth="1"/>
    <col min="2" max="2" width="9.5703125" style="78" bestFit="1" customWidth="1"/>
    <col min="3" max="3" width="12.42578125" bestFit="1" customWidth="1"/>
    <col min="4" max="4" width="40.42578125" style="69" bestFit="1" customWidth="1"/>
  </cols>
  <sheetData>
    <row r="1" spans="1:14" s="77" customFormat="1" ht="15.75" x14ac:dyDescent="0.25">
      <c r="A1" s="130" t="s">
        <v>30</v>
      </c>
      <c r="B1" s="130"/>
      <c r="C1" s="130"/>
      <c r="D1" s="130"/>
      <c r="E1" s="70"/>
      <c r="F1" s="70"/>
      <c r="G1" s="70"/>
      <c r="H1" s="70"/>
      <c r="I1" s="70"/>
      <c r="J1" s="70"/>
      <c r="K1" s="70"/>
      <c r="L1" s="70"/>
      <c r="M1" s="70"/>
      <c r="N1" s="70"/>
    </row>
    <row r="2" spans="1:14" ht="15.75" x14ac:dyDescent="0.25">
      <c r="A2" s="130" t="s">
        <v>42</v>
      </c>
      <c r="B2" s="130"/>
      <c r="C2" s="130"/>
      <c r="D2" s="130"/>
      <c r="E2" s="68"/>
      <c r="F2" s="68"/>
      <c r="G2" s="68"/>
      <c r="H2" s="68"/>
      <c r="I2" s="68"/>
      <c r="J2" s="68"/>
      <c r="K2" s="68"/>
      <c r="L2" s="68"/>
      <c r="M2" s="68"/>
      <c r="N2" s="68"/>
    </row>
    <row r="3" spans="1:14" ht="15.75" x14ac:dyDescent="0.25">
      <c r="A3" s="102" t="s">
        <v>41</v>
      </c>
      <c r="B3" s="97"/>
      <c r="C3" s="98"/>
      <c r="D3" s="99">
        <v>43510</v>
      </c>
      <c r="E3" s="129"/>
      <c r="F3" s="129"/>
      <c r="G3" s="1"/>
      <c r="H3" s="1"/>
      <c r="I3" s="1"/>
      <c r="J3" s="1"/>
      <c r="K3" s="1"/>
      <c r="L3" s="1"/>
      <c r="M3" s="1"/>
      <c r="N3" s="1"/>
    </row>
    <row r="4" spans="1:14" ht="15.75" x14ac:dyDescent="0.25">
      <c r="A4" s="100"/>
      <c r="B4" s="101"/>
      <c r="C4" s="98"/>
      <c r="D4" s="100"/>
    </row>
    <row r="5" spans="1:14" ht="15" x14ac:dyDescent="0.25">
      <c r="A5" s="74" t="s">
        <v>80</v>
      </c>
      <c r="B5" s="75" t="s">
        <v>81</v>
      </c>
      <c r="C5" s="76" t="s">
        <v>82</v>
      </c>
      <c r="D5" s="74" t="s">
        <v>83</v>
      </c>
      <c r="E5" s="77"/>
      <c r="F5" s="77"/>
      <c r="G5" s="77"/>
      <c r="H5" s="77"/>
      <c r="I5" s="77"/>
      <c r="J5" s="77"/>
      <c r="K5" s="77"/>
      <c r="L5" s="77"/>
      <c r="M5" s="77"/>
      <c r="N5" s="77"/>
    </row>
    <row r="6" spans="1:14" ht="38.25" x14ac:dyDescent="0.2">
      <c r="A6" s="103" t="s">
        <v>84</v>
      </c>
      <c r="B6" s="104">
        <v>10</v>
      </c>
      <c r="C6" s="105" t="s">
        <v>76</v>
      </c>
      <c r="D6" s="103" t="s">
        <v>85</v>
      </c>
    </row>
    <row r="7" spans="1:14" x14ac:dyDescent="0.2">
      <c r="A7" s="103" t="s">
        <v>86</v>
      </c>
      <c r="B7" s="104">
        <v>30</v>
      </c>
      <c r="C7" s="105" t="s">
        <v>76</v>
      </c>
      <c r="D7" s="103" t="s">
        <v>87</v>
      </c>
    </row>
    <row r="8" spans="1:14" x14ac:dyDescent="0.2">
      <c r="A8" s="103" t="s">
        <v>138</v>
      </c>
      <c r="B8" s="104">
        <v>11</v>
      </c>
      <c r="C8" s="105" t="s">
        <v>76</v>
      </c>
      <c r="D8" s="103" t="s">
        <v>139</v>
      </c>
    </row>
    <row r="9" spans="1:14" x14ac:dyDescent="0.2">
      <c r="A9" s="103" t="s">
        <v>88</v>
      </c>
      <c r="B9" s="104">
        <v>35</v>
      </c>
      <c r="C9" s="105" t="s">
        <v>73</v>
      </c>
      <c r="D9" s="103" t="s">
        <v>120</v>
      </c>
    </row>
    <row r="10" spans="1:14" x14ac:dyDescent="0.2">
      <c r="A10" s="103" t="s">
        <v>72</v>
      </c>
      <c r="B10" s="104">
        <v>200</v>
      </c>
      <c r="C10" s="105" t="s">
        <v>73</v>
      </c>
      <c r="D10" s="103" t="s">
        <v>74</v>
      </c>
    </row>
    <row r="11" spans="1:14" x14ac:dyDescent="0.2">
      <c r="A11" s="103" t="s">
        <v>89</v>
      </c>
      <c r="B11" s="104">
        <v>20</v>
      </c>
      <c r="C11" s="105" t="s">
        <v>73</v>
      </c>
      <c r="D11" s="103" t="s">
        <v>90</v>
      </c>
    </row>
    <row r="12" spans="1:14" x14ac:dyDescent="0.2">
      <c r="A12" s="103" t="s">
        <v>91</v>
      </c>
      <c r="B12" s="104">
        <v>20</v>
      </c>
      <c r="C12" s="105" t="s">
        <v>73</v>
      </c>
      <c r="D12" s="103" t="s">
        <v>90</v>
      </c>
    </row>
    <row r="13" spans="1:14" x14ac:dyDescent="0.2">
      <c r="A13" s="103" t="s">
        <v>92</v>
      </c>
      <c r="B13" s="104">
        <v>20</v>
      </c>
      <c r="C13" s="105" t="s">
        <v>73</v>
      </c>
      <c r="D13" s="103" t="s">
        <v>121</v>
      </c>
    </row>
    <row r="14" spans="1:14" x14ac:dyDescent="0.2">
      <c r="A14" s="103" t="s">
        <v>93</v>
      </c>
      <c r="B14" s="104">
        <v>50</v>
      </c>
      <c r="C14" s="105" t="s">
        <v>73</v>
      </c>
      <c r="D14" s="103" t="s">
        <v>122</v>
      </c>
    </row>
    <row r="15" spans="1:14" x14ac:dyDescent="0.2">
      <c r="A15" s="103" t="s">
        <v>94</v>
      </c>
      <c r="B15" s="104">
        <v>10</v>
      </c>
      <c r="C15" s="105" t="s">
        <v>76</v>
      </c>
      <c r="D15" s="103" t="s">
        <v>123</v>
      </c>
    </row>
    <row r="16" spans="1:14" x14ac:dyDescent="0.2">
      <c r="A16" s="103" t="s">
        <v>95</v>
      </c>
      <c r="B16" s="104">
        <v>30</v>
      </c>
      <c r="C16" s="105" t="s">
        <v>73</v>
      </c>
      <c r="D16" s="103" t="s">
        <v>124</v>
      </c>
    </row>
    <row r="17" spans="1:4" x14ac:dyDescent="0.2">
      <c r="A17" s="103" t="s">
        <v>168</v>
      </c>
      <c r="B17" s="104">
        <v>5</v>
      </c>
      <c r="C17" s="131" t="s">
        <v>76</v>
      </c>
      <c r="D17" s="103" t="s">
        <v>169</v>
      </c>
    </row>
    <row r="18" spans="1:4" ht="25.5" x14ac:dyDescent="0.2">
      <c r="A18" s="103" t="s">
        <v>119</v>
      </c>
      <c r="B18" s="104">
        <v>674</v>
      </c>
      <c r="C18" s="105" t="s">
        <v>117</v>
      </c>
      <c r="D18" s="103" t="s">
        <v>118</v>
      </c>
    </row>
    <row r="19" spans="1:4" ht="25.5" x14ac:dyDescent="0.2">
      <c r="A19" s="103" t="s">
        <v>116</v>
      </c>
      <c r="B19" s="104">
        <v>150</v>
      </c>
      <c r="C19" s="105" t="s">
        <v>117</v>
      </c>
      <c r="D19" s="103" t="s">
        <v>118</v>
      </c>
    </row>
    <row r="20" spans="1:4" x14ac:dyDescent="0.2">
      <c r="A20" s="103" t="s">
        <v>77</v>
      </c>
      <c r="B20" s="104">
        <v>5</v>
      </c>
      <c r="C20" s="105" t="s">
        <v>76</v>
      </c>
      <c r="D20" s="103" t="s">
        <v>78</v>
      </c>
    </row>
    <row r="21" spans="1:4" x14ac:dyDescent="0.2">
      <c r="A21" s="103" t="s">
        <v>96</v>
      </c>
      <c r="B21" s="104">
        <v>20</v>
      </c>
      <c r="C21" s="105" t="s">
        <v>73</v>
      </c>
      <c r="D21" s="103" t="s">
        <v>125</v>
      </c>
    </row>
    <row r="22" spans="1:4" x14ac:dyDescent="0.2">
      <c r="A22" s="103" t="s">
        <v>97</v>
      </c>
      <c r="B22" s="104">
        <v>30</v>
      </c>
      <c r="C22" s="105" t="s">
        <v>76</v>
      </c>
      <c r="D22" s="103" t="s">
        <v>98</v>
      </c>
    </row>
    <row r="23" spans="1:4" ht="25.5" x14ac:dyDescent="0.2">
      <c r="A23" s="103" t="s">
        <v>99</v>
      </c>
      <c r="B23" s="104">
        <v>130</v>
      </c>
      <c r="C23" s="105" t="s">
        <v>73</v>
      </c>
      <c r="D23" s="103" t="s">
        <v>100</v>
      </c>
    </row>
    <row r="24" spans="1:4" x14ac:dyDescent="0.2">
      <c r="A24" s="103" t="s">
        <v>101</v>
      </c>
      <c r="B24" s="104">
        <v>30</v>
      </c>
      <c r="C24" s="105" t="s">
        <v>76</v>
      </c>
      <c r="D24" s="103" t="s">
        <v>126</v>
      </c>
    </row>
    <row r="25" spans="1:4" ht="25.5" x14ac:dyDescent="0.2">
      <c r="A25" s="103" t="s">
        <v>102</v>
      </c>
      <c r="B25" s="104">
        <v>45</v>
      </c>
      <c r="C25" s="105" t="s">
        <v>76</v>
      </c>
      <c r="D25" s="103" t="s">
        <v>103</v>
      </c>
    </row>
    <row r="26" spans="1:4" x14ac:dyDescent="0.2">
      <c r="A26" s="103" t="s">
        <v>104</v>
      </c>
      <c r="B26" s="104">
        <v>20</v>
      </c>
      <c r="C26" s="105" t="s">
        <v>76</v>
      </c>
      <c r="D26" s="103" t="s">
        <v>105</v>
      </c>
    </row>
    <row r="27" spans="1:4" ht="25.5" x14ac:dyDescent="0.2">
      <c r="A27" s="103" t="s">
        <v>106</v>
      </c>
      <c r="B27" s="104">
        <v>25</v>
      </c>
      <c r="C27" s="105" t="s">
        <v>76</v>
      </c>
      <c r="D27" s="103" t="s">
        <v>90</v>
      </c>
    </row>
    <row r="28" spans="1:4" x14ac:dyDescent="0.2">
      <c r="A28" s="103" t="s">
        <v>107</v>
      </c>
      <c r="B28" s="104">
        <v>15</v>
      </c>
      <c r="C28" s="105" t="s">
        <v>76</v>
      </c>
      <c r="D28" s="103" t="s">
        <v>127</v>
      </c>
    </row>
    <row r="29" spans="1:4" x14ac:dyDescent="0.2">
      <c r="A29" s="103" t="s">
        <v>108</v>
      </c>
      <c r="B29" s="104">
        <v>15</v>
      </c>
      <c r="C29" s="105" t="s">
        <v>76</v>
      </c>
      <c r="D29" s="103" t="s">
        <v>127</v>
      </c>
    </row>
    <row r="30" spans="1:4" x14ac:dyDescent="0.2">
      <c r="A30" s="103" t="s">
        <v>109</v>
      </c>
      <c r="B30" s="104">
        <v>15</v>
      </c>
      <c r="C30" s="105" t="s">
        <v>76</v>
      </c>
      <c r="D30" s="103" t="s">
        <v>127</v>
      </c>
    </row>
    <row r="31" spans="1:4" x14ac:dyDescent="0.2">
      <c r="A31" s="103" t="s">
        <v>75</v>
      </c>
      <c r="B31" s="104">
        <v>20</v>
      </c>
      <c r="C31" s="105" t="s">
        <v>76</v>
      </c>
      <c r="D31" s="103" t="s">
        <v>110</v>
      </c>
    </row>
    <row r="32" spans="1:4" ht="25.5" x14ac:dyDescent="0.2">
      <c r="A32" s="103" t="s">
        <v>79</v>
      </c>
      <c r="B32" s="104">
        <v>7.5</v>
      </c>
      <c r="C32" s="105" t="s">
        <v>76</v>
      </c>
      <c r="D32" s="103" t="s">
        <v>111</v>
      </c>
    </row>
    <row r="33" spans="1:4" x14ac:dyDescent="0.2">
      <c r="A33" s="103" t="s">
        <v>112</v>
      </c>
      <c r="B33" s="104">
        <v>55</v>
      </c>
      <c r="C33" s="105" t="s">
        <v>73</v>
      </c>
      <c r="D33" s="103" t="s">
        <v>113</v>
      </c>
    </row>
    <row r="34" spans="1:4" x14ac:dyDescent="0.2">
      <c r="A34" s="103" t="s">
        <v>114</v>
      </c>
      <c r="B34" s="106">
        <v>8</v>
      </c>
      <c r="C34" s="107" t="s">
        <v>73</v>
      </c>
      <c r="D34" s="103" t="s">
        <v>115</v>
      </c>
    </row>
  </sheetData>
  <autoFilter ref="A5:D33">
    <sortState ref="A6:D34">
      <sortCondition ref="A5:A33"/>
    </sortState>
  </autoFilter>
  <mergeCells count="3">
    <mergeCell ref="E3:F3"/>
    <mergeCell ref="A1:D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Id="1" sqref="D3 A1:D52"/>
    </sheetView>
  </sheetViews>
  <sheetFormatPr defaultColWidth="21.7109375" defaultRowHeight="12.75" x14ac:dyDescent="0.2"/>
  <cols>
    <col min="1" max="1" width="20.5703125" bestFit="1" customWidth="1"/>
    <col min="2" max="2" width="9.5703125" bestFit="1" customWidth="1"/>
    <col min="3" max="3" width="11.85546875" bestFit="1" customWidth="1"/>
    <col min="4" max="4" width="41.7109375" bestFit="1" customWidth="1"/>
  </cols>
  <sheetData>
    <row r="1" spans="1:4" ht="15" x14ac:dyDescent="0.25">
      <c r="A1" s="74" t="s">
        <v>80</v>
      </c>
      <c r="B1" s="75" t="s">
        <v>81</v>
      </c>
      <c r="C1" s="76" t="s">
        <v>82</v>
      </c>
      <c r="D1" s="74" t="s">
        <v>83</v>
      </c>
    </row>
    <row r="2" spans="1:4" ht="38.25" x14ac:dyDescent="0.2">
      <c r="A2" s="103" t="s">
        <v>84</v>
      </c>
      <c r="B2" s="106">
        <v>10</v>
      </c>
      <c r="C2" s="107" t="s">
        <v>76</v>
      </c>
      <c r="D2" s="103" t="s">
        <v>170</v>
      </c>
    </row>
    <row r="3" spans="1:4" x14ac:dyDescent="0.2">
      <c r="A3" s="108" t="s">
        <v>152</v>
      </c>
      <c r="B3" s="109">
        <v>7.5</v>
      </c>
      <c r="C3" s="110" t="s">
        <v>117</v>
      </c>
      <c r="D3" s="108" t="s">
        <v>153</v>
      </c>
    </row>
    <row r="4" spans="1:4" x14ac:dyDescent="0.2">
      <c r="A4" s="108" t="s">
        <v>141</v>
      </c>
      <c r="B4" s="109">
        <v>41</v>
      </c>
      <c r="C4" s="110" t="s">
        <v>76</v>
      </c>
      <c r="D4" s="108" t="s">
        <v>142</v>
      </c>
    </row>
    <row r="5" spans="1:4" x14ac:dyDescent="0.2">
      <c r="A5" s="103" t="s">
        <v>86</v>
      </c>
      <c r="B5" s="106">
        <v>30</v>
      </c>
      <c r="C5" s="107" t="s">
        <v>76</v>
      </c>
      <c r="D5" s="103" t="s">
        <v>87</v>
      </c>
    </row>
    <row r="6" spans="1:4" x14ac:dyDescent="0.2">
      <c r="A6" s="108" t="s">
        <v>155</v>
      </c>
      <c r="B6" s="109">
        <v>25</v>
      </c>
      <c r="C6" s="110" t="s">
        <v>117</v>
      </c>
      <c r="D6" s="108" t="s">
        <v>153</v>
      </c>
    </row>
    <row r="7" spans="1:4" x14ac:dyDescent="0.2">
      <c r="A7" s="103" t="s">
        <v>138</v>
      </c>
      <c r="B7" s="106">
        <v>11</v>
      </c>
      <c r="C7" s="107" t="s">
        <v>76</v>
      </c>
      <c r="D7" s="103" t="s">
        <v>139</v>
      </c>
    </row>
    <row r="8" spans="1:4" x14ac:dyDescent="0.2">
      <c r="A8" s="103" t="s">
        <v>88</v>
      </c>
      <c r="B8" s="106">
        <v>35</v>
      </c>
      <c r="C8" s="107" t="s">
        <v>73</v>
      </c>
      <c r="D8" s="103" t="s">
        <v>120</v>
      </c>
    </row>
    <row r="9" spans="1:4" x14ac:dyDescent="0.2">
      <c r="A9" s="103" t="s">
        <v>72</v>
      </c>
      <c r="B9" s="106">
        <v>200</v>
      </c>
      <c r="C9" s="107" t="s">
        <v>73</v>
      </c>
      <c r="D9" s="103" t="s">
        <v>74</v>
      </c>
    </row>
    <row r="10" spans="1:4" x14ac:dyDescent="0.2">
      <c r="A10" s="103" t="s">
        <v>89</v>
      </c>
      <c r="B10" s="106">
        <v>20</v>
      </c>
      <c r="C10" s="107" t="s">
        <v>73</v>
      </c>
      <c r="D10" s="103" t="s">
        <v>90</v>
      </c>
    </row>
    <row r="11" spans="1:4" x14ac:dyDescent="0.2">
      <c r="A11" s="103" t="s">
        <v>91</v>
      </c>
      <c r="B11" s="106">
        <v>20</v>
      </c>
      <c r="C11" s="107" t="s">
        <v>73</v>
      </c>
      <c r="D11" s="103" t="s">
        <v>90</v>
      </c>
    </row>
    <row r="12" spans="1:4" x14ac:dyDescent="0.2">
      <c r="A12" s="108" t="s">
        <v>148</v>
      </c>
      <c r="B12" s="109">
        <v>2.2999999999999998</v>
      </c>
      <c r="C12" s="110" t="s">
        <v>76</v>
      </c>
      <c r="D12" s="108" t="s">
        <v>144</v>
      </c>
    </row>
    <row r="13" spans="1:4" x14ac:dyDescent="0.2">
      <c r="A13" s="103" t="s">
        <v>92</v>
      </c>
      <c r="B13" s="106">
        <v>20</v>
      </c>
      <c r="C13" s="107" t="s">
        <v>73</v>
      </c>
      <c r="D13" s="103" t="s">
        <v>121</v>
      </c>
    </row>
    <row r="14" spans="1:4" x14ac:dyDescent="0.2">
      <c r="A14" s="103" t="s">
        <v>93</v>
      </c>
      <c r="B14" s="106">
        <v>50</v>
      </c>
      <c r="C14" s="107" t="s">
        <v>73</v>
      </c>
      <c r="D14" s="103" t="s">
        <v>122</v>
      </c>
    </row>
    <row r="15" spans="1:4" x14ac:dyDescent="0.2">
      <c r="A15" s="103" t="s">
        <v>94</v>
      </c>
      <c r="B15" s="106">
        <v>10</v>
      </c>
      <c r="C15" s="107" t="s">
        <v>76</v>
      </c>
      <c r="D15" s="103" t="s">
        <v>123</v>
      </c>
    </row>
    <row r="16" spans="1:4" x14ac:dyDescent="0.2">
      <c r="A16" s="103" t="s">
        <v>95</v>
      </c>
      <c r="B16" s="106">
        <v>30</v>
      </c>
      <c r="C16" s="107" t="s">
        <v>73</v>
      </c>
      <c r="D16" s="103" t="s">
        <v>124</v>
      </c>
    </row>
    <row r="17" spans="1:4" x14ac:dyDescent="0.2">
      <c r="A17" s="108" t="s">
        <v>147</v>
      </c>
      <c r="B17" s="109">
        <v>4</v>
      </c>
      <c r="C17" s="110" t="s">
        <v>76</v>
      </c>
      <c r="D17" s="108" t="s">
        <v>144</v>
      </c>
    </row>
    <row r="18" spans="1:4" x14ac:dyDescent="0.2">
      <c r="A18" s="108" t="s">
        <v>168</v>
      </c>
      <c r="B18" s="109">
        <v>5</v>
      </c>
      <c r="C18" s="110" t="s">
        <v>76</v>
      </c>
      <c r="D18" s="108" t="s">
        <v>169</v>
      </c>
    </row>
    <row r="19" spans="1:4" x14ac:dyDescent="0.2">
      <c r="A19" s="108" t="s">
        <v>154</v>
      </c>
      <c r="B19" s="109">
        <v>2</v>
      </c>
      <c r="C19" s="110" t="s">
        <v>117</v>
      </c>
      <c r="D19" s="108" t="s">
        <v>153</v>
      </c>
    </row>
    <row r="20" spans="1:4" ht="25.5" x14ac:dyDescent="0.2">
      <c r="A20" s="103" t="s">
        <v>119</v>
      </c>
      <c r="B20" s="106">
        <v>674</v>
      </c>
      <c r="C20" s="107" t="s">
        <v>117</v>
      </c>
      <c r="D20" s="103" t="s">
        <v>118</v>
      </c>
    </row>
    <row r="21" spans="1:4" ht="25.5" x14ac:dyDescent="0.2">
      <c r="A21" s="103" t="s">
        <v>116</v>
      </c>
      <c r="B21" s="106">
        <v>150</v>
      </c>
      <c r="C21" s="107" t="s">
        <v>117</v>
      </c>
      <c r="D21" s="103" t="s">
        <v>118</v>
      </c>
    </row>
    <row r="22" spans="1:4" x14ac:dyDescent="0.2">
      <c r="A22" s="103" t="s">
        <v>77</v>
      </c>
      <c r="B22" s="106">
        <v>5</v>
      </c>
      <c r="C22" s="107" t="s">
        <v>76</v>
      </c>
      <c r="D22" s="103" t="s">
        <v>78</v>
      </c>
    </row>
    <row r="23" spans="1:4" x14ac:dyDescent="0.2">
      <c r="A23" s="108" t="s">
        <v>151</v>
      </c>
      <c r="B23" s="109">
        <v>2.5</v>
      </c>
      <c r="C23" s="110" t="s">
        <v>76</v>
      </c>
      <c r="D23" s="108" t="s">
        <v>144</v>
      </c>
    </row>
    <row r="24" spans="1:4" ht="25.5" x14ac:dyDescent="0.2">
      <c r="A24" s="108" t="s">
        <v>164</v>
      </c>
      <c r="B24" s="109">
        <v>71.7</v>
      </c>
      <c r="C24" s="110" t="s">
        <v>76</v>
      </c>
      <c r="D24" s="111"/>
    </row>
    <row r="25" spans="1:4" ht="25.5" x14ac:dyDescent="0.2">
      <c r="A25" s="108" t="s">
        <v>163</v>
      </c>
      <c r="B25" s="109">
        <v>69.150000000000006</v>
      </c>
      <c r="C25" s="110" t="s">
        <v>76</v>
      </c>
      <c r="D25" s="111"/>
    </row>
    <row r="26" spans="1:4" x14ac:dyDescent="0.2">
      <c r="A26" s="103" t="s">
        <v>96</v>
      </c>
      <c r="B26" s="106">
        <v>20</v>
      </c>
      <c r="C26" s="107" t="s">
        <v>73</v>
      </c>
      <c r="D26" s="103" t="s">
        <v>125</v>
      </c>
    </row>
    <row r="27" spans="1:4" x14ac:dyDescent="0.2">
      <c r="A27" s="103" t="s">
        <v>97</v>
      </c>
      <c r="B27" s="106">
        <v>30</v>
      </c>
      <c r="C27" s="107" t="s">
        <v>76</v>
      </c>
      <c r="D27" s="103" t="s">
        <v>98</v>
      </c>
    </row>
    <row r="28" spans="1:4" ht="25.5" x14ac:dyDescent="0.2">
      <c r="A28" s="103" t="s">
        <v>99</v>
      </c>
      <c r="B28" s="106">
        <v>130</v>
      </c>
      <c r="C28" s="107" t="s">
        <v>73</v>
      </c>
      <c r="D28" s="103" t="s">
        <v>100</v>
      </c>
    </row>
    <row r="29" spans="1:4" x14ac:dyDescent="0.2">
      <c r="A29" s="108" t="s">
        <v>159</v>
      </c>
      <c r="B29" s="109">
        <v>357.15</v>
      </c>
      <c r="C29" s="110" t="s">
        <v>76</v>
      </c>
      <c r="D29" s="108" t="s">
        <v>160</v>
      </c>
    </row>
    <row r="30" spans="1:4" ht="25.5" x14ac:dyDescent="0.2">
      <c r="A30" s="108" t="s">
        <v>158</v>
      </c>
      <c r="B30" s="109">
        <v>307</v>
      </c>
      <c r="C30" s="110" t="s">
        <v>76</v>
      </c>
      <c r="D30" s="108" t="s">
        <v>157</v>
      </c>
    </row>
    <row r="31" spans="1:4" x14ac:dyDescent="0.2">
      <c r="A31" s="103" t="s">
        <v>101</v>
      </c>
      <c r="B31" s="106">
        <v>30</v>
      </c>
      <c r="C31" s="107" t="s">
        <v>76</v>
      </c>
      <c r="D31" s="103" t="s">
        <v>126</v>
      </c>
    </row>
    <row r="32" spans="1:4" ht="25.5" x14ac:dyDescent="0.2">
      <c r="A32" s="103" t="s">
        <v>102</v>
      </c>
      <c r="B32" s="106">
        <v>45</v>
      </c>
      <c r="C32" s="107" t="s">
        <v>76</v>
      </c>
      <c r="D32" s="103" t="s">
        <v>103</v>
      </c>
    </row>
    <row r="33" spans="1:4" ht="25.5" x14ac:dyDescent="0.2">
      <c r="A33" s="108" t="s">
        <v>162</v>
      </c>
      <c r="B33" s="109">
        <v>59.5</v>
      </c>
      <c r="C33" s="110" t="s">
        <v>76</v>
      </c>
      <c r="D33" s="108" t="s">
        <v>140</v>
      </c>
    </row>
    <row r="34" spans="1:4" ht="25.5" x14ac:dyDescent="0.2">
      <c r="A34" s="108" t="s">
        <v>161</v>
      </c>
      <c r="B34" s="109">
        <v>56</v>
      </c>
      <c r="C34" s="110" t="s">
        <v>76</v>
      </c>
      <c r="D34" s="108" t="s">
        <v>140</v>
      </c>
    </row>
    <row r="35" spans="1:4" x14ac:dyDescent="0.2">
      <c r="A35" s="103" t="s">
        <v>104</v>
      </c>
      <c r="B35" s="106">
        <v>20</v>
      </c>
      <c r="C35" s="107" t="s">
        <v>76</v>
      </c>
      <c r="D35" s="103" t="s">
        <v>105</v>
      </c>
    </row>
    <row r="36" spans="1:4" ht="25.5" x14ac:dyDescent="0.2">
      <c r="A36" s="103" t="s">
        <v>106</v>
      </c>
      <c r="B36" s="106">
        <v>25</v>
      </c>
      <c r="C36" s="107" t="s">
        <v>76</v>
      </c>
      <c r="D36" s="103" t="s">
        <v>90</v>
      </c>
    </row>
    <row r="37" spans="1:4" x14ac:dyDescent="0.2">
      <c r="A37" s="103" t="s">
        <v>107</v>
      </c>
      <c r="B37" s="106">
        <v>15</v>
      </c>
      <c r="C37" s="107" t="s">
        <v>76</v>
      </c>
      <c r="D37" s="103" t="s">
        <v>127</v>
      </c>
    </row>
    <row r="38" spans="1:4" x14ac:dyDescent="0.2">
      <c r="A38" s="103" t="s">
        <v>108</v>
      </c>
      <c r="B38" s="106">
        <v>15</v>
      </c>
      <c r="C38" s="107" t="s">
        <v>76</v>
      </c>
      <c r="D38" s="103" t="s">
        <v>127</v>
      </c>
    </row>
    <row r="39" spans="1:4" x14ac:dyDescent="0.2">
      <c r="A39" s="103" t="s">
        <v>109</v>
      </c>
      <c r="B39" s="106">
        <v>15</v>
      </c>
      <c r="C39" s="107" t="s">
        <v>76</v>
      </c>
      <c r="D39" s="103" t="s">
        <v>127</v>
      </c>
    </row>
    <row r="40" spans="1:4" x14ac:dyDescent="0.2">
      <c r="A40" s="103" t="s">
        <v>75</v>
      </c>
      <c r="B40" s="106">
        <v>20</v>
      </c>
      <c r="C40" s="107" t="s">
        <v>76</v>
      </c>
      <c r="D40" s="103" t="s">
        <v>110</v>
      </c>
    </row>
    <row r="41" spans="1:4" ht="25.5" x14ac:dyDescent="0.2">
      <c r="A41" s="103" t="s">
        <v>79</v>
      </c>
      <c r="B41" s="106">
        <v>7.5</v>
      </c>
      <c r="C41" s="107" t="s">
        <v>76</v>
      </c>
      <c r="D41" s="103" t="s">
        <v>111</v>
      </c>
    </row>
    <row r="42" spans="1:4" x14ac:dyDescent="0.2">
      <c r="A42" s="103" t="s">
        <v>112</v>
      </c>
      <c r="B42" s="106">
        <v>55</v>
      </c>
      <c r="C42" s="107" t="s">
        <v>73</v>
      </c>
      <c r="D42" s="103" t="s">
        <v>113</v>
      </c>
    </row>
    <row r="43" spans="1:4" x14ac:dyDescent="0.2">
      <c r="A43" s="108" t="s">
        <v>149</v>
      </c>
      <c r="B43" s="109">
        <v>1</v>
      </c>
      <c r="C43" s="110" t="s">
        <v>76</v>
      </c>
      <c r="D43" s="108" t="s">
        <v>144</v>
      </c>
    </row>
    <row r="44" spans="1:4" ht="25.5" x14ac:dyDescent="0.2">
      <c r="A44" s="108" t="s">
        <v>166</v>
      </c>
      <c r="B44" s="109">
        <v>70</v>
      </c>
      <c r="C44" s="110" t="s">
        <v>76</v>
      </c>
      <c r="D44" s="111"/>
    </row>
    <row r="45" spans="1:4" ht="25.5" x14ac:dyDescent="0.2">
      <c r="A45" s="108" t="s">
        <v>165</v>
      </c>
      <c r="B45" s="109">
        <v>63.75</v>
      </c>
      <c r="C45" s="110" t="s">
        <v>76</v>
      </c>
      <c r="D45" s="111"/>
    </row>
    <row r="46" spans="1:4" x14ac:dyDescent="0.2">
      <c r="A46" s="103" t="s">
        <v>114</v>
      </c>
      <c r="B46" s="106">
        <v>8</v>
      </c>
      <c r="C46" s="107" t="s">
        <v>73</v>
      </c>
      <c r="D46" s="103" t="s">
        <v>115</v>
      </c>
    </row>
    <row r="47" spans="1:4" ht="25.5" x14ac:dyDescent="0.2">
      <c r="A47" s="108" t="s">
        <v>145</v>
      </c>
      <c r="B47" s="109">
        <v>3</v>
      </c>
      <c r="C47" s="110" t="s">
        <v>76</v>
      </c>
      <c r="D47" s="108" t="s">
        <v>144</v>
      </c>
    </row>
    <row r="48" spans="1:4" x14ac:dyDescent="0.2">
      <c r="A48" s="108" t="s">
        <v>143</v>
      </c>
      <c r="B48" s="109">
        <v>12</v>
      </c>
      <c r="C48" s="110" t="s">
        <v>76</v>
      </c>
      <c r="D48" s="108" t="s">
        <v>144</v>
      </c>
    </row>
    <row r="49" spans="1:4" x14ac:dyDescent="0.2">
      <c r="A49" s="108" t="s">
        <v>167</v>
      </c>
      <c r="B49" s="109">
        <v>1</v>
      </c>
      <c r="C49" s="110" t="s">
        <v>76</v>
      </c>
      <c r="D49" s="108" t="s">
        <v>144</v>
      </c>
    </row>
    <row r="50" spans="1:4" x14ac:dyDescent="0.2">
      <c r="A50" s="108" t="s">
        <v>156</v>
      </c>
      <c r="B50" s="109">
        <v>50</v>
      </c>
      <c r="C50" s="110" t="s">
        <v>117</v>
      </c>
      <c r="D50" s="108" t="s">
        <v>153</v>
      </c>
    </row>
    <row r="51" spans="1:4" x14ac:dyDescent="0.2">
      <c r="A51" s="108" t="s">
        <v>150</v>
      </c>
      <c r="B51" s="109">
        <v>15</v>
      </c>
      <c r="C51" s="110" t="s">
        <v>76</v>
      </c>
      <c r="D51" s="108" t="s">
        <v>144</v>
      </c>
    </row>
    <row r="52" spans="1:4" x14ac:dyDescent="0.2">
      <c r="A52" s="108" t="s">
        <v>146</v>
      </c>
      <c r="B52" s="109">
        <v>6</v>
      </c>
      <c r="C52" s="110" t="s">
        <v>76</v>
      </c>
      <c r="D52" s="108" t="s">
        <v>144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D10" sqref="D10"/>
    </sheetView>
  </sheetViews>
  <sheetFormatPr defaultRowHeight="12.75" x14ac:dyDescent="0.2"/>
  <sheetData>
    <row r="1" spans="1:3" x14ac:dyDescent="0.2">
      <c r="A1" s="64" t="s">
        <v>43</v>
      </c>
      <c r="B1" s="66"/>
      <c r="C1" s="72">
        <v>56</v>
      </c>
    </row>
    <row r="2" spans="1:3" x14ac:dyDescent="0.2">
      <c r="A2" s="13" t="s">
        <v>44</v>
      </c>
      <c r="B2" s="8"/>
      <c r="C2" s="73">
        <v>59.5</v>
      </c>
    </row>
    <row r="3" spans="1:3" x14ac:dyDescent="0.2">
      <c r="A3" s="13" t="s">
        <v>45</v>
      </c>
      <c r="B3" s="8"/>
      <c r="C3" s="73">
        <v>63.75</v>
      </c>
    </row>
    <row r="4" spans="1:3" x14ac:dyDescent="0.2">
      <c r="A4" s="13" t="s">
        <v>46</v>
      </c>
      <c r="B4" s="8"/>
      <c r="C4" s="73">
        <v>70</v>
      </c>
    </row>
    <row r="5" spans="1:3" x14ac:dyDescent="0.2">
      <c r="A5" s="13" t="s">
        <v>47</v>
      </c>
      <c r="B5" s="8"/>
      <c r="C5" s="73">
        <v>69.150000000000006</v>
      </c>
    </row>
    <row r="6" spans="1:3" x14ac:dyDescent="0.2">
      <c r="A6" s="13" t="s">
        <v>48</v>
      </c>
      <c r="B6" s="8"/>
      <c r="C6" s="73">
        <v>71.7</v>
      </c>
    </row>
    <row r="7" spans="1:3" x14ac:dyDescent="0.2">
      <c r="A7" s="13" t="s">
        <v>49</v>
      </c>
      <c r="B7" s="8"/>
      <c r="C7" s="73">
        <v>86.33</v>
      </c>
    </row>
    <row r="8" spans="1:3" x14ac:dyDescent="0.2">
      <c r="A8" s="13" t="s">
        <v>50</v>
      </c>
      <c r="B8" s="8"/>
      <c r="C8" s="73">
        <v>87.1</v>
      </c>
    </row>
    <row r="9" spans="1:3" x14ac:dyDescent="0.2">
      <c r="A9" s="13" t="s">
        <v>51</v>
      </c>
      <c r="B9" s="8"/>
      <c r="C9" s="73">
        <v>164.17</v>
      </c>
    </row>
    <row r="10" spans="1:3" x14ac:dyDescent="0.2">
      <c r="A10" s="13" t="s">
        <v>52</v>
      </c>
      <c r="B10" s="8"/>
      <c r="C10" s="73">
        <v>215.23</v>
      </c>
    </row>
    <row r="11" spans="1:3" x14ac:dyDescent="0.2">
      <c r="A11" s="13" t="s">
        <v>53</v>
      </c>
      <c r="B11" s="8"/>
      <c r="C11" s="73">
        <v>328.25</v>
      </c>
    </row>
    <row r="12" spans="1:3" x14ac:dyDescent="0.2">
      <c r="A12" s="13" t="s">
        <v>54</v>
      </c>
      <c r="B12" s="8"/>
      <c r="C12" s="73">
        <v>377.7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lpstr>
      <vt:lpstr>B</vt:lpstr>
      <vt:lpstr>AF</vt:lpstr>
      <vt:lpstr>V</vt:lpstr>
    </vt:vector>
  </TitlesOfParts>
  <Company>East Central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bisaacs</dc:creator>
  <cp:lastModifiedBy>Hampton, Brian D.</cp:lastModifiedBy>
  <cp:lastPrinted>2019-02-14T17:31:30Z</cp:lastPrinted>
  <dcterms:created xsi:type="dcterms:W3CDTF">2001-03-08T20:10:19Z</dcterms:created>
  <dcterms:modified xsi:type="dcterms:W3CDTF">2019-02-14T17:33:14Z</dcterms:modified>
</cp:coreProperties>
</file>