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New Course Fees\"/>
    </mc:Choice>
  </mc:AlternateContent>
  <bookViews>
    <workbookView xWindow="0" yWindow="0" windowWidth="23040" windowHeight="9390"/>
  </bookViews>
  <sheets>
    <sheet name="A" sheetId="1" r:id="rId1"/>
    <sheet name="AF" sheetId="8" r:id="rId2"/>
    <sheet name="Meal" sheetId="9" r:id="rId3"/>
    <sheet name="V" sheetId="7" r:id="rId4"/>
  </sheets>
  <definedNames>
    <definedName name="_xlnm._FilterDatabase" localSheetId="1" hidden="1">AF!$A$1:$D$52</definedName>
  </definedNames>
  <calcPr calcId="162913"/>
</workbook>
</file>

<file path=xl/calcChain.xml><?xml version="1.0" encoding="utf-8"?>
<calcChain xmlns="http://schemas.openxmlformats.org/spreadsheetml/2006/main">
  <c r="N42" i="1" l="1"/>
  <c r="N43" i="1"/>
  <c r="N44" i="1"/>
  <c r="N45" i="1"/>
  <c r="N46" i="1"/>
  <c r="N47" i="1"/>
  <c r="N48" i="1"/>
  <c r="N49" i="1"/>
  <c r="N50" i="1"/>
  <c r="N51" i="1"/>
  <c r="N52" i="1"/>
  <c r="N53" i="1"/>
  <c r="N54" i="1"/>
  <c r="N55" i="1"/>
  <c r="N56" i="1"/>
  <c r="N57" i="1"/>
  <c r="N58" i="1"/>
  <c r="N59" i="1"/>
  <c r="N60" i="1"/>
  <c r="L43" i="1"/>
  <c r="L44" i="1" s="1"/>
  <c r="L45" i="1" s="1"/>
  <c r="L46" i="1" s="1"/>
  <c r="L47" i="1" s="1"/>
  <c r="L48" i="1" s="1"/>
  <c r="L49" i="1" s="1"/>
  <c r="L50" i="1" s="1"/>
  <c r="L51" i="1" s="1"/>
  <c r="L52" i="1" s="1"/>
  <c r="L53" i="1" s="1"/>
  <c r="L54" i="1" s="1"/>
  <c r="L55" i="1" s="1"/>
  <c r="L56" i="1" s="1"/>
  <c r="L57" i="1" s="1"/>
  <c r="L58" i="1" s="1"/>
  <c r="L59" i="1" s="1"/>
  <c r="L60" i="1" s="1"/>
  <c r="L42" i="1"/>
  <c r="C51" i="1" l="1"/>
  <c r="C50" i="1"/>
  <c r="C45" i="1"/>
  <c r="C44" i="1"/>
  <c r="E51" i="1"/>
  <c r="E50" i="1"/>
  <c r="E45" i="1"/>
  <c r="E44" i="1"/>
  <c r="C39" i="1"/>
  <c r="E39" i="1"/>
  <c r="C38" i="1"/>
  <c r="E38" i="1"/>
  <c r="E10" i="1"/>
  <c r="D12" i="1"/>
  <c r="D13" i="1"/>
  <c r="D14" i="1"/>
  <c r="D15" i="1"/>
  <c r="D16" i="1"/>
  <c r="D17" i="1"/>
  <c r="D18" i="1"/>
  <c r="D19" i="1"/>
  <c r="D20" i="1"/>
  <c r="D21" i="1"/>
  <c r="D22" i="1"/>
  <c r="D23" i="1"/>
  <c r="D24" i="1"/>
  <c r="D25" i="1"/>
  <c r="D26" i="1"/>
  <c r="D27" i="1"/>
  <c r="D28" i="1"/>
  <c r="D29" i="1"/>
  <c r="D11" i="1"/>
  <c r="B12" i="1"/>
  <c r="B13" i="1"/>
  <c r="B14" i="1"/>
  <c r="B15" i="1"/>
  <c r="B16" i="1"/>
  <c r="B17" i="1"/>
  <c r="B18" i="1"/>
  <c r="B19" i="1"/>
  <c r="B20" i="1"/>
  <c r="B21" i="1"/>
  <c r="B22" i="1"/>
  <c r="B23" i="1"/>
  <c r="B24" i="1"/>
  <c r="B25" i="1"/>
  <c r="B26" i="1"/>
  <c r="B27" i="1"/>
  <c r="B28" i="1"/>
  <c r="B29" i="1"/>
  <c r="B11" i="1"/>
  <c r="F12" i="1"/>
  <c r="G12" i="1"/>
  <c r="H12" i="1"/>
  <c r="I12" i="1"/>
  <c r="J12" i="1"/>
  <c r="K12" i="1"/>
  <c r="L12" i="1"/>
  <c r="M12" i="1"/>
  <c r="N12" i="1"/>
  <c r="F13" i="1"/>
  <c r="G13" i="1"/>
  <c r="H13" i="1"/>
  <c r="I13" i="1"/>
  <c r="J13" i="1"/>
  <c r="K13" i="1"/>
  <c r="L13" i="1"/>
  <c r="M13" i="1"/>
  <c r="N13" i="1"/>
  <c r="F14" i="1"/>
  <c r="G14" i="1"/>
  <c r="H14" i="1"/>
  <c r="I14" i="1"/>
  <c r="J14" i="1"/>
  <c r="K14" i="1"/>
  <c r="L14" i="1"/>
  <c r="M14" i="1"/>
  <c r="N14" i="1"/>
  <c r="F15" i="1"/>
  <c r="G15" i="1"/>
  <c r="H15" i="1"/>
  <c r="I15" i="1"/>
  <c r="J15" i="1"/>
  <c r="K15" i="1"/>
  <c r="L15" i="1"/>
  <c r="M15" i="1"/>
  <c r="N15" i="1"/>
  <c r="F16" i="1"/>
  <c r="G16" i="1"/>
  <c r="H16" i="1"/>
  <c r="I16" i="1"/>
  <c r="J16" i="1"/>
  <c r="K16" i="1"/>
  <c r="L16" i="1"/>
  <c r="M16" i="1"/>
  <c r="N16" i="1"/>
  <c r="F17" i="1"/>
  <c r="G17" i="1"/>
  <c r="H17" i="1"/>
  <c r="I17" i="1"/>
  <c r="J17" i="1"/>
  <c r="K17" i="1"/>
  <c r="L17" i="1"/>
  <c r="M17" i="1"/>
  <c r="N17" i="1"/>
  <c r="F18" i="1"/>
  <c r="G18" i="1"/>
  <c r="H18" i="1"/>
  <c r="I18" i="1"/>
  <c r="J18" i="1"/>
  <c r="K18" i="1"/>
  <c r="L18" i="1"/>
  <c r="M18" i="1"/>
  <c r="N18" i="1"/>
  <c r="F19" i="1"/>
  <c r="G19" i="1"/>
  <c r="H19" i="1"/>
  <c r="I19" i="1"/>
  <c r="J19" i="1"/>
  <c r="K19" i="1"/>
  <c r="L19" i="1"/>
  <c r="M19" i="1"/>
  <c r="N19" i="1"/>
  <c r="F20" i="1"/>
  <c r="G20" i="1"/>
  <c r="H20" i="1"/>
  <c r="I20" i="1"/>
  <c r="J20" i="1"/>
  <c r="K20" i="1"/>
  <c r="L20" i="1"/>
  <c r="M20" i="1"/>
  <c r="N20" i="1"/>
  <c r="F21" i="1"/>
  <c r="G21" i="1"/>
  <c r="H21" i="1"/>
  <c r="I21" i="1"/>
  <c r="J21" i="1"/>
  <c r="K21" i="1"/>
  <c r="L21" i="1"/>
  <c r="M21" i="1"/>
  <c r="N21" i="1"/>
  <c r="F22" i="1"/>
  <c r="G22" i="1"/>
  <c r="H22" i="1"/>
  <c r="I22" i="1"/>
  <c r="J22" i="1"/>
  <c r="K22" i="1"/>
  <c r="L22" i="1"/>
  <c r="M22" i="1"/>
  <c r="N22" i="1"/>
  <c r="F23" i="1"/>
  <c r="G23" i="1"/>
  <c r="H23" i="1"/>
  <c r="I23" i="1"/>
  <c r="J23" i="1"/>
  <c r="K23" i="1"/>
  <c r="L23" i="1"/>
  <c r="M23" i="1"/>
  <c r="N23" i="1"/>
  <c r="F24" i="1"/>
  <c r="G24" i="1"/>
  <c r="H24" i="1"/>
  <c r="I24" i="1"/>
  <c r="J24" i="1"/>
  <c r="K24" i="1"/>
  <c r="L24" i="1"/>
  <c r="M24" i="1"/>
  <c r="N24" i="1"/>
  <c r="F25" i="1"/>
  <c r="G25" i="1"/>
  <c r="H25" i="1"/>
  <c r="I25" i="1"/>
  <c r="J25" i="1"/>
  <c r="K25" i="1"/>
  <c r="L25" i="1"/>
  <c r="M25" i="1"/>
  <c r="N25" i="1"/>
  <c r="F26" i="1"/>
  <c r="G26" i="1"/>
  <c r="H26" i="1"/>
  <c r="I26" i="1"/>
  <c r="J26" i="1"/>
  <c r="K26" i="1"/>
  <c r="L26" i="1"/>
  <c r="M26" i="1"/>
  <c r="N26" i="1"/>
  <c r="F27" i="1"/>
  <c r="G27" i="1"/>
  <c r="H27" i="1"/>
  <c r="I27" i="1"/>
  <c r="J27" i="1"/>
  <c r="K27" i="1"/>
  <c r="L27" i="1"/>
  <c r="M27" i="1"/>
  <c r="N27" i="1"/>
  <c r="F28" i="1"/>
  <c r="G28" i="1"/>
  <c r="H28" i="1"/>
  <c r="I28" i="1"/>
  <c r="J28" i="1"/>
  <c r="K28" i="1"/>
  <c r="L28" i="1"/>
  <c r="M28" i="1"/>
  <c r="N28" i="1"/>
  <c r="F29" i="1"/>
  <c r="G29" i="1"/>
  <c r="H29" i="1"/>
  <c r="I29" i="1"/>
  <c r="J29" i="1"/>
  <c r="K29" i="1"/>
  <c r="L29" i="1"/>
  <c r="M29" i="1"/>
  <c r="N29" i="1"/>
  <c r="N11" i="1"/>
  <c r="M11" i="1"/>
  <c r="L11" i="1"/>
  <c r="K11" i="1"/>
  <c r="J11" i="1"/>
  <c r="I11" i="1"/>
  <c r="H11" i="1"/>
  <c r="G11" i="1"/>
  <c r="F11" i="1"/>
  <c r="C10" i="1"/>
  <c r="E29" i="1"/>
  <c r="E21" i="1"/>
  <c r="E26" i="1"/>
  <c r="E22" i="1"/>
  <c r="E18" i="1"/>
  <c r="E14" i="1"/>
  <c r="E25" i="1"/>
  <c r="E11" i="1"/>
  <c r="E27" i="1"/>
  <c r="E23" i="1"/>
  <c r="E19" i="1"/>
  <c r="E17" i="1"/>
  <c r="E15" i="1"/>
  <c r="E13" i="1"/>
  <c r="E28" i="1"/>
  <c r="E24" i="1"/>
  <c r="E20" i="1"/>
  <c r="E16" i="1"/>
  <c r="E12" i="1"/>
  <c r="C11" i="1"/>
  <c r="C12" i="1"/>
  <c r="C13" i="1"/>
  <c r="C14" i="1"/>
  <c r="C15" i="1"/>
  <c r="C16" i="1"/>
  <c r="C17" i="1"/>
  <c r="C18" i="1"/>
  <c r="C19" i="1"/>
  <c r="C20" i="1"/>
  <c r="C21" i="1"/>
  <c r="C22" i="1"/>
  <c r="C23" i="1"/>
  <c r="C24" i="1"/>
  <c r="C25" i="1"/>
  <c r="C26" i="1"/>
  <c r="C27" i="1"/>
  <c r="C28" i="1"/>
  <c r="C29" i="1"/>
</calcChain>
</file>

<file path=xl/sharedStrings.xml><?xml version="1.0" encoding="utf-8"?>
<sst xmlns="http://schemas.openxmlformats.org/spreadsheetml/2006/main" count="232" uniqueCount="153">
  <si>
    <t>EAST CENTRAL UNIVERSITY</t>
  </si>
  <si>
    <t>ENROLLMENT FEES</t>
  </si>
  <si>
    <t>UNDERGRADUATE &amp; GRADUATE</t>
  </si>
  <si>
    <t>#</t>
  </si>
  <si>
    <t>4400</t>
  </si>
  <si>
    <t>2700</t>
  </si>
  <si>
    <t>63683</t>
  </si>
  <si>
    <t>63684</t>
  </si>
  <si>
    <t>63699</t>
  </si>
  <si>
    <t>RESIDENT</t>
  </si>
  <si>
    <t>SA</t>
  </si>
  <si>
    <t>SAFF1</t>
  </si>
  <si>
    <t>UCF</t>
  </si>
  <si>
    <t>TECH.</t>
  </si>
  <si>
    <t>ADD:</t>
  </si>
  <si>
    <t>Resident</t>
  </si>
  <si>
    <t>Non-Resident</t>
  </si>
  <si>
    <t>*Off-Campus Fees (SEOSU Nursing Stud.)</t>
  </si>
  <si>
    <t>HRS</t>
  </si>
  <si>
    <t>ENR</t>
  </si>
  <si>
    <t>ASSESS</t>
  </si>
  <si>
    <t>UNDERGRADUATE</t>
  </si>
  <si>
    <t xml:space="preserve">GRADUATE </t>
  </si>
  <si>
    <t>Undergrad</t>
  </si>
  <si>
    <t>Graduate</t>
  </si>
  <si>
    <t>FA</t>
  </si>
  <si>
    <t>*Off-Campus Fees - McAlester</t>
  </si>
  <si>
    <t>Cultural</t>
  </si>
  <si>
    <t>Act Fee</t>
  </si>
  <si>
    <t>$25.00 AUTO-per semester</t>
  </si>
  <si>
    <t>$2.00 I.D.-per semester</t>
  </si>
  <si>
    <t>$7.50 ACADEMIC RECORD-per semester</t>
  </si>
  <si>
    <t>(Plus any course related fees)</t>
  </si>
  <si>
    <t>*Guaranteed Tuition</t>
  </si>
  <si>
    <t>Security</t>
  </si>
  <si>
    <t>Services</t>
  </si>
  <si>
    <t>Fee</t>
  </si>
  <si>
    <t>$50.00 STUDENT HEALTH CARE FEE-per semester</t>
  </si>
  <si>
    <t>Updated</t>
  </si>
  <si>
    <t>SEOSU UNDG</t>
  </si>
  <si>
    <t>SEOSU GRAD</t>
  </si>
  <si>
    <t>MAC UNDG</t>
  </si>
  <si>
    <t>MAC GRAD</t>
  </si>
  <si>
    <t>CLEET Fee</t>
  </si>
  <si>
    <t>Per Course</t>
  </si>
  <si>
    <t>CRJSP 4946</t>
  </si>
  <si>
    <t>Remedial Course Fee</t>
  </si>
  <si>
    <t>Per Hour</t>
  </si>
  <si>
    <t>Kinesiology Course Fee</t>
  </si>
  <si>
    <t>All KIN and ATEP Courses</t>
  </si>
  <si>
    <t>Science Enrichment Fee</t>
  </si>
  <si>
    <t>Fee Name</t>
  </si>
  <si>
    <t>Amount</t>
  </si>
  <si>
    <t>Charge Type</t>
  </si>
  <si>
    <t>Applies To</t>
  </si>
  <si>
    <t>Academic Quality Fee</t>
  </si>
  <si>
    <t>All - ASLHR, HURES, CRJS, SOWK, ENG, HUM, SPAN, GER, FREN, HIST, NAS, MUS, MCOM, COMM, ART, PS, LS, SOC, PSCOM, LSPS, WRPM</t>
  </si>
  <si>
    <t>Art Studio Fee</t>
  </si>
  <si>
    <t>Specific Art Courses</t>
  </si>
  <si>
    <t>Business Quality Fee</t>
  </si>
  <si>
    <t>Comm Equipment Fee</t>
  </si>
  <si>
    <t>Specific Communications Courses</t>
  </si>
  <si>
    <t>Comm Material Fee</t>
  </si>
  <si>
    <t>Entrepreneurship Fee</t>
  </si>
  <si>
    <t>Family Consumer Equip</t>
  </si>
  <si>
    <t>Financial Lab Tech Fee</t>
  </si>
  <si>
    <t>MIS Classroom Supply</t>
  </si>
  <si>
    <t>Music Fee</t>
  </si>
  <si>
    <t>All - MUS Courses Except 2433 and 2533</t>
  </si>
  <si>
    <t>National Environmental Health Exam Fee</t>
  </si>
  <si>
    <t>EHS 4802</t>
  </si>
  <si>
    <t>Nursing Course Fee</t>
  </si>
  <si>
    <t>Nursing Program Development Fee</t>
  </si>
  <si>
    <t>Specific Nursing Courses</t>
  </si>
  <si>
    <t>Online Course Fee</t>
  </si>
  <si>
    <t>PSY/EDU Testing Fee</t>
  </si>
  <si>
    <t>Psychology Practicum</t>
  </si>
  <si>
    <t>Psyhology Supply Fee</t>
  </si>
  <si>
    <t>All Remedial Course</t>
  </si>
  <si>
    <t>All - BIOL, CHEM, GEOG, CART, MATH, PHYS, CART, GECAR, EHS, CMPSC, CPSMA, B/C/P, EDMA, PHSCI</t>
  </si>
  <si>
    <t>Science Lab Fee</t>
  </si>
  <si>
    <t>All Science Courses with Lab</t>
  </si>
  <si>
    <t>International Student Maintenance Fee</t>
  </si>
  <si>
    <t>Per Semester</t>
  </si>
  <si>
    <t>All International Students</t>
  </si>
  <si>
    <t>International Student Insurance Fee</t>
  </si>
  <si>
    <t>Specific Business Courses</t>
  </si>
  <si>
    <t>Specific ENTR Courses</t>
  </si>
  <si>
    <t>Family Concumer Science Courses</t>
  </si>
  <si>
    <t>FIN Courses with Lab</t>
  </si>
  <si>
    <t>Specific MIS Courses</t>
  </si>
  <si>
    <t>All Nursing (NRSG) Courses</t>
  </si>
  <si>
    <t>Specific Psychology Courses</t>
  </si>
  <si>
    <t>MANDATORY STUDENT FEES</t>
  </si>
  <si>
    <t>Hourly Tuition</t>
  </si>
  <si>
    <t>Hourly Tution</t>
  </si>
  <si>
    <t>Library Maint.</t>
  </si>
  <si>
    <t>Tuition + Mand. Fees</t>
  </si>
  <si>
    <t>Semester Fees - These fees are charged each semester, regardless of number of hours or classes taken.</t>
  </si>
  <si>
    <t>Non-Resident Fees - Undergraduate</t>
  </si>
  <si>
    <t>Non-Resident Fees - Graduate</t>
  </si>
  <si>
    <t>Business Enrichment Fee</t>
  </si>
  <si>
    <t>All BUS Courses</t>
  </si>
  <si>
    <t>Ardmore Campus Fee</t>
  </si>
  <si>
    <t>All courses in Ardmore</t>
  </si>
  <si>
    <t>Student Activity Fee</t>
  </si>
  <si>
    <t>Mandatory Fee</t>
  </si>
  <si>
    <t>Student Activity Facilities Fee</t>
  </si>
  <si>
    <t>University Center Fee</t>
  </si>
  <si>
    <t>Fine Arts Center Fee</t>
  </si>
  <si>
    <t>Cultural Activity Fee</t>
  </si>
  <si>
    <t>Security Services Fee</t>
  </si>
  <si>
    <t>Technology Fee</t>
  </si>
  <si>
    <t>Library Maintenance Fee</t>
  </si>
  <si>
    <t>Academic Records Fee</t>
  </si>
  <si>
    <t>Semester Fee</t>
  </si>
  <si>
    <t>ID Fee</t>
  </si>
  <si>
    <t>Auto Registration Fee</t>
  </si>
  <si>
    <t>Student Health Fee</t>
  </si>
  <si>
    <t>Non-Resident Undergraduate Fee</t>
  </si>
  <si>
    <t>Non-Resident Fee (UNDG)</t>
  </si>
  <si>
    <t>Non-Resident Fee (GRAD)</t>
  </si>
  <si>
    <t>Non-Resident Graduate Fee</t>
  </si>
  <si>
    <t>McAlester Campus Fee (UNDG)</t>
  </si>
  <si>
    <t>McAlester Campus Fee (GRAD)</t>
  </si>
  <si>
    <t>SEOSU Campus Fee (UNDG)</t>
  </si>
  <si>
    <t>SEOSU Campus Fee (Grad)</t>
  </si>
  <si>
    <t>Student Assessment Fee</t>
  </si>
  <si>
    <r>
      <t xml:space="preserve">Note: </t>
    </r>
    <r>
      <rPr>
        <sz val="10"/>
        <rFont val="Arial"/>
        <family val="2"/>
      </rPr>
      <t xml:space="preserve">Mandatory fees are charged for all courses associated with the ECU Main Campus.  Courses at other campuses, including Online Courses, are assessed an Alternative Delivery Fee.  In most cases this fee replaces the mandatory fees.  </t>
    </r>
  </si>
  <si>
    <t>*ONLINE COURSE FEES</t>
  </si>
  <si>
    <t>Alt Delivery UNDG</t>
  </si>
  <si>
    <t>Alt Delivery GRAD</t>
  </si>
  <si>
    <t>Effective Fall 2019</t>
  </si>
  <si>
    <t>UNDG Only (Plus any course related Fees)</t>
  </si>
  <si>
    <t>ONLINE FEE</t>
  </si>
  <si>
    <t>Media Equipment Fee</t>
  </si>
  <si>
    <t>Specific COMM and MCOM Courses</t>
  </si>
  <si>
    <t>Education Enrichment</t>
  </si>
  <si>
    <t>All EDUC, EDLBS, LIBSC, and EDPSY 3513, SOSTU 4873</t>
  </si>
  <si>
    <t>Food Science Fee</t>
  </si>
  <si>
    <t>All HHFS Courses</t>
  </si>
  <si>
    <t>Alternative Delivery Fee (UNDG)</t>
  </si>
  <si>
    <t>Alternative Delivery Fee (GRAD)</t>
  </si>
  <si>
    <t>WEB Based and Other Courses Held Off Campus</t>
  </si>
  <si>
    <t>Durant and McAlester Online Courses</t>
  </si>
  <si>
    <t>Charged Once per Semester</t>
  </si>
  <si>
    <t>Cost</t>
  </si>
  <si>
    <t>Flex Plan</t>
  </si>
  <si>
    <t>10 Meals/Week</t>
  </si>
  <si>
    <t>14 Meals/Week</t>
  </si>
  <si>
    <t>20 Meals/Week</t>
  </si>
  <si>
    <t>Plan</t>
  </si>
  <si>
    <t>Theater Production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</si>
</sst>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8" formatCode="&quot;$&quot;#,##0.00_);[Red]\(&quot;$&quot;#,##0.00\)"/>
    <numFmt numFmtId="44" formatCode="_(&quot;$&quot;* #,##0.00_);_(&quot;$&quot;* \(#,##0.00\);_(&quot;$&quot;* &quot;-&quot;??_);_(@_)"/>
    <numFmt numFmtId="164" formatCode="&quot;$&quot;#,##0.00"/>
  </numFmts>
  <fonts count="19" x14ac:knownFonts="1">
    <font>
      <sz val="10"/>
      <name val="Arial"/>
    </font>
    <font>
      <sz val="8"/>
      <name val="Arial"/>
      <family val="2"/>
    </font>
    <font>
      <b/>
      <sz val="9"/>
      <name val="Arial"/>
      <family val="2"/>
    </font>
    <font>
      <sz val="9"/>
      <name val="Arial"/>
      <family val="2"/>
    </font>
    <font>
      <sz val="9"/>
      <name val="Arial"/>
      <family val="2"/>
    </font>
    <font>
      <b/>
      <sz val="9"/>
      <name val="Times New Roman"/>
      <family val="1"/>
    </font>
    <font>
      <sz val="10"/>
      <name val="Arial"/>
      <family val="2"/>
    </font>
    <font>
      <sz val="8"/>
      <name val="Arial"/>
      <family val="2"/>
    </font>
    <font>
      <u/>
      <sz val="8"/>
      <name val="Arial"/>
      <family val="2"/>
    </font>
    <font>
      <b/>
      <sz val="8"/>
      <name val="Arial"/>
      <family val="2"/>
    </font>
    <font>
      <b/>
      <sz val="11"/>
      <name val="Times New Roman"/>
      <family val="1"/>
    </font>
    <font>
      <b/>
      <sz val="10"/>
      <name val="Arial"/>
      <family val="2"/>
    </font>
    <font>
      <sz val="7"/>
      <name val="Arial"/>
      <family val="2"/>
    </font>
    <font>
      <sz val="6"/>
      <name val="Arial"/>
      <family val="2"/>
    </font>
    <font>
      <b/>
      <u/>
      <sz val="8"/>
      <name val="Arial"/>
      <family val="2"/>
    </font>
    <font>
      <b/>
      <sz val="7"/>
      <name val="Arial"/>
      <family val="2"/>
    </font>
    <font>
      <sz val="10"/>
      <name val="Arial"/>
    </font>
    <font>
      <b/>
      <sz val="11"/>
      <color theme="1"/>
      <name val="Calibri"/>
      <family val="2"/>
      <scheme val="minor"/>
    </font>
    <font>
      <sz val="10"/>
      <name val="Calibri"/>
      <family val="2"/>
      <scheme val="minor"/>
    </font>
  </fonts>
  <fills count="4">
    <fill>
      <patternFill patternType="none"/>
    </fill>
    <fill>
      <patternFill patternType="gray125"/>
    </fill>
    <fill>
      <patternFill patternType="solid">
        <fgColor indexed="65"/>
        <bgColor indexed="64"/>
      </patternFill>
    </fill>
    <fill>
      <patternFill patternType="gray125">
        <fgColor indexed="8"/>
      </patternFill>
    </fill>
  </fills>
  <borders count="26">
    <border>
      <left/>
      <right/>
      <top/>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6" fillId="0" borderId="0" applyFont="0" applyFill="0" applyBorder="0" applyAlignment="0" applyProtection="0"/>
  </cellStyleXfs>
  <cellXfs count="133">
    <xf numFmtId="0" fontId="0" fillId="0" borderId="0" xfId="0"/>
    <xf numFmtId="0" fontId="3" fillId="0" borderId="0" xfId="0" applyFont="1"/>
    <xf numFmtId="0" fontId="2" fillId="0" borderId="0" xfId="0" applyFont="1"/>
    <xf numFmtId="0" fontId="3" fillId="0" borderId="0" xfId="0" applyFont="1" applyBorder="1" applyProtection="1"/>
    <xf numFmtId="0" fontId="4" fillId="0" borderId="0" xfId="0" applyFont="1"/>
    <xf numFmtId="7" fontId="1" fillId="0" borderId="0" xfId="0" applyNumberFormat="1" applyFont="1" applyProtection="1"/>
    <xf numFmtId="0" fontId="0" fillId="0" borderId="0" xfId="0" applyAlignment="1">
      <alignment horizontal="left"/>
    </xf>
    <xf numFmtId="0" fontId="6" fillId="0" borderId="0" xfId="0" applyFont="1" applyFill="1" applyBorder="1" applyAlignment="1" applyProtection="1">
      <alignment horizontal="left"/>
    </xf>
    <xf numFmtId="0" fontId="7" fillId="0" borderId="0" xfId="0" applyFont="1"/>
    <xf numFmtId="39" fontId="8" fillId="0" borderId="0" xfId="0" quotePrefix="1" applyNumberFormat="1" applyFont="1" applyProtection="1"/>
    <xf numFmtId="0" fontId="1" fillId="0" borderId="0" xfId="0" applyFont="1" applyProtection="1"/>
    <xf numFmtId="0" fontId="9" fillId="2" borderId="0" xfId="0" applyFont="1" applyFill="1" applyBorder="1" applyAlignment="1" applyProtection="1">
      <alignment horizontal="center"/>
    </xf>
    <xf numFmtId="0" fontId="1" fillId="0" borderId="0" xfId="0" applyFont="1"/>
    <xf numFmtId="0" fontId="1" fillId="0" borderId="0" xfId="0" applyFont="1" applyBorder="1" applyProtection="1"/>
    <xf numFmtId="39" fontId="1" fillId="0" borderId="0" xfId="0" applyNumberFormat="1" applyFont="1" applyAlignment="1" applyProtection="1">
      <alignment horizontal="centerContinuous"/>
    </xf>
    <xf numFmtId="39" fontId="3" fillId="0" borderId="0" xfId="0" applyNumberFormat="1" applyFont="1" applyBorder="1" applyProtection="1"/>
    <xf numFmtId="0" fontId="0" fillId="0" borderId="0" xfId="0" applyBorder="1"/>
    <xf numFmtId="164" fontId="1" fillId="0" borderId="0" xfId="0" applyNumberFormat="1" applyFont="1"/>
    <xf numFmtId="164" fontId="9" fillId="0" borderId="0" xfId="0" applyNumberFormat="1" applyFont="1"/>
    <xf numFmtId="0" fontId="11" fillId="0" borderId="0" xfId="0" applyFont="1"/>
    <xf numFmtId="39" fontId="1" fillId="0" borderId="0" xfId="0" applyNumberFormat="1" applyFont="1" applyBorder="1" applyProtection="1"/>
    <xf numFmtId="8" fontId="1" fillId="0" borderId="0" xfId="0" applyNumberFormat="1" applyFont="1"/>
    <xf numFmtId="7" fontId="12" fillId="0" borderId="0" xfId="0" applyNumberFormat="1" applyFont="1" applyProtection="1"/>
    <xf numFmtId="164" fontId="12" fillId="0" borderId="0" xfId="0" applyNumberFormat="1" applyFont="1"/>
    <xf numFmtId="164" fontId="13" fillId="0" borderId="0" xfId="0" applyNumberFormat="1" applyFont="1"/>
    <xf numFmtId="0" fontId="9" fillId="3" borderId="1" xfId="0" applyFont="1" applyFill="1" applyBorder="1" applyAlignment="1" applyProtection="1">
      <alignment horizontal="center"/>
    </xf>
    <xf numFmtId="0" fontId="9" fillId="3" borderId="2" xfId="0" applyFont="1" applyFill="1" applyBorder="1" applyAlignment="1" applyProtection="1">
      <alignment horizontal="centerContinuous"/>
    </xf>
    <xf numFmtId="0" fontId="9" fillId="3" borderId="3" xfId="0" applyFont="1" applyFill="1" applyBorder="1" applyAlignment="1" applyProtection="1">
      <alignment horizontal="centerContinuous"/>
    </xf>
    <xf numFmtId="0" fontId="9" fillId="3" borderId="4" xfId="0" applyFont="1" applyFill="1" applyBorder="1" applyAlignment="1" applyProtection="1">
      <alignment horizontal="centerContinuous"/>
    </xf>
    <xf numFmtId="0" fontId="9" fillId="3" borderId="5" xfId="0" applyFont="1" applyFill="1" applyBorder="1" applyAlignment="1" applyProtection="1">
      <alignment horizontal="centerContinuous"/>
    </xf>
    <xf numFmtId="0" fontId="9" fillId="3" borderId="6" xfId="0" applyFont="1" applyFill="1" applyBorder="1" applyAlignment="1" applyProtection="1">
      <alignment horizontal="centerContinuous"/>
    </xf>
    <xf numFmtId="0" fontId="9" fillId="3" borderId="7" xfId="0" applyFont="1" applyFill="1" applyBorder="1" applyAlignment="1" applyProtection="1">
      <alignment horizontal="center"/>
    </xf>
    <xf numFmtId="0" fontId="9" fillId="3" borderId="0" xfId="0" applyFont="1" applyFill="1" applyAlignment="1" applyProtection="1">
      <alignment horizontal="centerContinuous"/>
    </xf>
    <xf numFmtId="0" fontId="9" fillId="3" borderId="8" xfId="0" applyFont="1" applyFill="1" applyBorder="1" applyAlignment="1" applyProtection="1">
      <alignment horizontal="centerContinuous"/>
    </xf>
    <xf numFmtId="0" fontId="9" fillId="3" borderId="8" xfId="0" applyFont="1" applyFill="1" applyBorder="1" applyAlignment="1" applyProtection="1">
      <alignment horizontal="center"/>
    </xf>
    <xf numFmtId="0" fontId="9" fillId="3" borderId="8" xfId="0" applyFont="1" applyFill="1" applyBorder="1" applyProtection="1"/>
    <xf numFmtId="0" fontId="9" fillId="3" borderId="7" xfId="0" applyFont="1" applyFill="1" applyBorder="1" applyProtection="1"/>
    <xf numFmtId="0" fontId="9" fillId="3" borderId="9" xfId="0" applyFont="1" applyFill="1" applyBorder="1" applyProtection="1"/>
    <xf numFmtId="0" fontId="9" fillId="3" borderId="11" xfId="0" applyFont="1" applyFill="1" applyBorder="1" applyAlignment="1" applyProtection="1">
      <alignment horizontal="center"/>
    </xf>
    <xf numFmtId="0" fontId="1" fillId="0" borderId="9" xfId="0" applyFont="1" applyBorder="1" applyProtection="1"/>
    <xf numFmtId="39" fontId="1" fillId="0" borderId="11" xfId="0" applyNumberFormat="1" applyFont="1" applyBorder="1" applyProtection="1"/>
    <xf numFmtId="39" fontId="1" fillId="0" borderId="9" xfId="0" applyNumberFormat="1" applyFont="1" applyBorder="1" applyProtection="1"/>
    <xf numFmtId="39" fontId="8" fillId="0" borderId="0" xfId="0" applyNumberFormat="1" applyFont="1" applyAlignment="1" applyProtection="1">
      <alignment horizontal="centerContinuous"/>
    </xf>
    <xf numFmtId="39" fontId="14" fillId="0" borderId="0" xfId="0" applyNumberFormat="1" applyFont="1" applyAlignment="1" applyProtection="1">
      <alignment horizontal="centerContinuous"/>
    </xf>
    <xf numFmtId="39" fontId="8" fillId="0" borderId="0" xfId="0" applyNumberFormat="1" applyFont="1" applyProtection="1"/>
    <xf numFmtId="39" fontId="8" fillId="0" borderId="0" xfId="0" applyNumberFormat="1" applyFont="1" applyAlignment="1" applyProtection="1">
      <alignment horizontal="center"/>
    </xf>
    <xf numFmtId="39" fontId="9" fillId="3" borderId="3" xfId="0" applyNumberFormat="1" applyFont="1" applyFill="1" applyBorder="1" applyAlignment="1" applyProtection="1">
      <alignment horizontal="center"/>
    </xf>
    <xf numFmtId="39" fontId="9" fillId="3" borderId="8" xfId="0" applyNumberFormat="1" applyFont="1" applyFill="1" applyBorder="1" applyAlignment="1" applyProtection="1">
      <alignment horizontal="center"/>
    </xf>
    <xf numFmtId="39" fontId="1" fillId="0" borderId="10" xfId="0" applyNumberFormat="1" applyFont="1" applyBorder="1" applyProtection="1"/>
    <xf numFmtId="39" fontId="14" fillId="0" borderId="0" xfId="0" quotePrefix="1" applyNumberFormat="1" applyFont="1" applyProtection="1"/>
    <xf numFmtId="0" fontId="1" fillId="0" borderId="10" xfId="0" applyFont="1" applyBorder="1" applyProtection="1"/>
    <xf numFmtId="39" fontId="14" fillId="0" borderId="0" xfId="0" applyNumberFormat="1" applyFont="1" applyAlignment="1" applyProtection="1">
      <alignment horizontal="left"/>
    </xf>
    <xf numFmtId="7" fontId="14" fillId="0" borderId="0" xfId="0" applyNumberFormat="1" applyFont="1" applyProtection="1"/>
    <xf numFmtId="0" fontId="9" fillId="0" borderId="0" xfId="0" applyFont="1"/>
    <xf numFmtId="0" fontId="1" fillId="0" borderId="6" xfId="0" applyFont="1" applyBorder="1" applyProtection="1"/>
    <xf numFmtId="0" fontId="1" fillId="0" borderId="4" xfId="0" applyFont="1" applyBorder="1" applyProtection="1"/>
    <xf numFmtId="39" fontId="15" fillId="3" borderId="12" xfId="0" applyNumberFormat="1" applyFont="1" applyFill="1" applyBorder="1" applyAlignment="1" applyProtection="1">
      <alignment horizontal="center"/>
    </xf>
    <xf numFmtId="39" fontId="15" fillId="3" borderId="13" xfId="0" applyNumberFormat="1" applyFont="1" applyFill="1" applyBorder="1" applyAlignment="1" applyProtection="1">
      <alignment horizontal="center"/>
    </xf>
    <xf numFmtId="0" fontId="15" fillId="3" borderId="1" xfId="0" applyFont="1" applyFill="1" applyBorder="1" applyAlignment="1" applyProtection="1">
      <alignment horizontal="center"/>
    </xf>
    <xf numFmtId="0" fontId="15" fillId="3" borderId="7" xfId="0" applyFont="1" applyFill="1" applyBorder="1" applyAlignment="1" applyProtection="1">
      <alignment horizontal="center"/>
    </xf>
    <xf numFmtId="0" fontId="15" fillId="3" borderId="9" xfId="0" applyFont="1" applyFill="1" applyBorder="1" applyAlignment="1" applyProtection="1">
      <alignment horizontal="center"/>
    </xf>
    <xf numFmtId="7" fontId="13" fillId="0" borderId="0" xfId="0" applyNumberFormat="1" applyFont="1" applyProtection="1"/>
    <xf numFmtId="0" fontId="1" fillId="0" borderId="0" xfId="0" applyFont="1" applyFill="1"/>
    <xf numFmtId="0" fontId="0" fillId="0" borderId="0" xfId="0" applyFill="1"/>
    <xf numFmtId="0" fontId="7" fillId="0" borderId="0" xfId="0" applyFont="1" applyFill="1"/>
    <xf numFmtId="14" fontId="3" fillId="0" borderId="0" xfId="0" applyNumberFormat="1" applyFont="1" applyAlignment="1"/>
    <xf numFmtId="0" fontId="5" fillId="0" borderId="0" xfId="0" applyFont="1" applyAlignment="1" applyProtection="1">
      <alignment horizontal="center"/>
    </xf>
    <xf numFmtId="44" fontId="7" fillId="0" borderId="0" xfId="1" applyFont="1" applyFill="1"/>
    <xf numFmtId="44" fontId="7" fillId="0" borderId="0" xfId="1" applyFont="1"/>
    <xf numFmtId="0" fontId="17" fillId="0" borderId="15" xfId="0" applyFont="1" applyBorder="1" applyAlignment="1">
      <alignment horizontal="center" wrapText="1"/>
    </xf>
    <xf numFmtId="44" fontId="17" fillId="0" borderId="15" xfId="1" applyFont="1" applyBorder="1" applyAlignment="1">
      <alignment horizontal="center"/>
    </xf>
    <xf numFmtId="0" fontId="17" fillId="0" borderId="15" xfId="0" applyFont="1" applyBorder="1" applyAlignment="1">
      <alignment horizontal="center"/>
    </xf>
    <xf numFmtId="44" fontId="0" fillId="0" borderId="0" xfId="1" applyFont="1"/>
    <xf numFmtId="0" fontId="9" fillId="3" borderId="10" xfId="0" applyFont="1" applyFill="1" applyBorder="1" applyAlignment="1" applyProtection="1">
      <alignment horizontal="center" wrapText="1"/>
    </xf>
    <xf numFmtId="0" fontId="9" fillId="3" borderId="9" xfId="0" applyFont="1" applyFill="1" applyBorder="1" applyAlignment="1" applyProtection="1">
      <alignment horizontal="center" wrapText="1"/>
    </xf>
    <xf numFmtId="0" fontId="9" fillId="3" borderId="11" xfId="0" applyFont="1" applyFill="1" applyBorder="1" applyAlignment="1" applyProtection="1">
      <alignment horizontal="center" wrapText="1"/>
    </xf>
    <xf numFmtId="0" fontId="2" fillId="0" borderId="0" xfId="0" applyFont="1" applyProtection="1"/>
    <xf numFmtId="39" fontId="2" fillId="0" borderId="0" xfId="0" applyNumberFormat="1" applyFont="1" applyProtection="1"/>
    <xf numFmtId="0" fontId="9" fillId="0" borderId="18" xfId="0" applyFont="1" applyBorder="1" applyProtection="1"/>
    <xf numFmtId="39" fontId="9" fillId="0" borderId="19" xfId="0" applyNumberFormat="1" applyFont="1" applyBorder="1" applyProtection="1"/>
    <xf numFmtId="39" fontId="1" fillId="0" borderId="19" xfId="0" applyNumberFormat="1" applyFont="1" applyBorder="1" applyProtection="1"/>
    <xf numFmtId="0" fontId="1" fillId="0" borderId="19" xfId="0" applyFont="1" applyBorder="1"/>
    <xf numFmtId="39" fontId="1" fillId="0" borderId="20" xfId="0" applyNumberFormat="1" applyFont="1" applyBorder="1" applyProtection="1"/>
    <xf numFmtId="0" fontId="1" fillId="0" borderId="21" xfId="0" applyFont="1" applyBorder="1" applyProtection="1"/>
    <xf numFmtId="39" fontId="9" fillId="0" borderId="0" xfId="0" applyNumberFormat="1" applyFont="1" applyBorder="1" applyProtection="1"/>
    <xf numFmtId="39" fontId="12" fillId="0" borderId="0" xfId="0" applyNumberFormat="1" applyFont="1" applyBorder="1" applyProtection="1"/>
    <xf numFmtId="39" fontId="1" fillId="0" borderId="22" xfId="0" applyNumberFormat="1" applyFont="1" applyBorder="1" applyProtection="1"/>
    <xf numFmtId="0" fontId="1" fillId="0" borderId="23" xfId="0" applyFont="1" applyBorder="1" applyProtection="1"/>
    <xf numFmtId="39" fontId="9" fillId="0" borderId="24" xfId="0" applyNumberFormat="1" applyFont="1" applyBorder="1" applyProtection="1"/>
    <xf numFmtId="39" fontId="1" fillId="0" borderId="24" xfId="0" applyNumberFormat="1" applyFont="1" applyBorder="1" applyProtection="1"/>
    <xf numFmtId="39" fontId="1" fillId="0" borderId="25" xfId="0" applyNumberFormat="1" applyFont="1" applyBorder="1" applyProtection="1"/>
    <xf numFmtId="0" fontId="18" fillId="0" borderId="15" xfId="0" applyFont="1" applyBorder="1" applyAlignment="1">
      <alignment wrapText="1"/>
    </xf>
    <xf numFmtId="44" fontId="18" fillId="0" borderId="15" xfId="1" applyFont="1" applyBorder="1"/>
    <xf numFmtId="0" fontId="18" fillId="0" borderId="15" xfId="0" applyFont="1" applyBorder="1"/>
    <xf numFmtId="0" fontId="18" fillId="0" borderId="15" xfId="0" applyFont="1" applyFill="1" applyBorder="1" applyAlignment="1">
      <alignment wrapText="1"/>
    </xf>
    <xf numFmtId="44" fontId="18" fillId="0" borderId="15" xfId="1" applyFont="1" applyFill="1" applyBorder="1"/>
    <xf numFmtId="0" fontId="18" fillId="0" borderId="15" xfId="0" applyFont="1" applyFill="1" applyBorder="1"/>
    <xf numFmtId="0" fontId="0" fillId="0" borderId="15" xfId="0" applyBorder="1"/>
    <xf numFmtId="39" fontId="8" fillId="0" borderId="18" xfId="0" applyNumberFormat="1" applyFont="1" applyBorder="1" applyAlignment="1" applyProtection="1">
      <alignment horizontal="centerContinuous"/>
    </xf>
    <xf numFmtId="0" fontId="14" fillId="0" borderId="19" xfId="0" applyFont="1" applyBorder="1"/>
    <xf numFmtId="0" fontId="1" fillId="0" borderId="20" xfId="0" applyFont="1" applyBorder="1"/>
    <xf numFmtId="0" fontId="1" fillId="0" borderId="21" xfId="0" applyFont="1" applyBorder="1"/>
    <xf numFmtId="0" fontId="1" fillId="0" borderId="0" xfId="0" applyFont="1" applyBorder="1"/>
    <xf numFmtId="0" fontId="0" fillId="0" borderId="22" xfId="0" applyBorder="1"/>
    <xf numFmtId="39" fontId="1" fillId="0" borderId="21" xfId="0" applyNumberFormat="1" applyFont="1" applyBorder="1" applyProtection="1"/>
    <xf numFmtId="0" fontId="1" fillId="0" borderId="22" xfId="0" applyFont="1" applyBorder="1"/>
    <xf numFmtId="39" fontId="1" fillId="0" borderId="23" xfId="0" applyNumberFormat="1" applyFont="1" applyBorder="1" applyProtection="1"/>
    <xf numFmtId="0" fontId="0" fillId="0" borderId="24" xfId="0" applyBorder="1"/>
    <xf numFmtId="0" fontId="1" fillId="0" borderId="24" xfId="0" applyFont="1" applyBorder="1"/>
    <xf numFmtId="0" fontId="1" fillId="0" borderId="25" xfId="0" applyFont="1" applyBorder="1"/>
    <xf numFmtId="8" fontId="9" fillId="0" borderId="0" xfId="0" applyNumberFormat="1" applyFont="1" applyBorder="1"/>
    <xf numFmtId="0" fontId="9" fillId="0" borderId="0" xfId="0" applyFont="1" applyBorder="1"/>
    <xf numFmtId="44" fontId="18" fillId="0" borderId="16" xfId="1" applyFont="1" applyFill="1" applyBorder="1"/>
    <xf numFmtId="0" fontId="18" fillId="0" borderId="17" xfId="0" applyFont="1" applyFill="1" applyBorder="1"/>
    <xf numFmtId="0" fontId="6" fillId="0" borderId="0" xfId="0" applyFont="1"/>
    <xf numFmtId="44" fontId="6" fillId="0" borderId="0" xfId="1" applyFont="1"/>
    <xf numFmtId="0" fontId="11" fillId="0" borderId="2" xfId="0" applyFont="1" applyBorder="1" applyAlignment="1">
      <alignment horizontal="left" wrapText="1"/>
    </xf>
    <xf numFmtId="39" fontId="15" fillId="3" borderId="12" xfId="0" applyNumberFormat="1" applyFont="1" applyFill="1" applyBorder="1" applyAlignment="1" applyProtection="1">
      <alignment horizontal="center"/>
    </xf>
    <xf numFmtId="39" fontId="15" fillId="3" borderId="2" xfId="0" applyNumberFormat="1" applyFont="1" applyFill="1" applyBorder="1" applyAlignment="1" applyProtection="1">
      <alignment horizontal="center"/>
    </xf>
    <xf numFmtId="39" fontId="15" fillId="3" borderId="3" xfId="0" applyNumberFormat="1" applyFont="1" applyFill="1" applyBorder="1" applyAlignment="1" applyProtection="1">
      <alignment horizontal="center"/>
    </xf>
    <xf numFmtId="39" fontId="15" fillId="3" borderId="13" xfId="0" applyNumberFormat="1" applyFont="1" applyFill="1" applyBorder="1" applyAlignment="1" applyProtection="1">
      <alignment horizontal="center"/>
    </xf>
    <xf numFmtId="39" fontId="15" fillId="3" borderId="0" xfId="0" applyNumberFormat="1" applyFont="1" applyFill="1" applyBorder="1" applyAlignment="1" applyProtection="1">
      <alignment horizontal="center"/>
    </xf>
    <xf numFmtId="39" fontId="15" fillId="3" borderId="8" xfId="0" applyNumberFormat="1" applyFont="1" applyFill="1" applyBorder="1" applyAlignment="1" applyProtection="1">
      <alignment horizontal="center"/>
    </xf>
    <xf numFmtId="39" fontId="15" fillId="3" borderId="14" xfId="0" applyNumberFormat="1" applyFont="1" applyFill="1" applyBorder="1" applyAlignment="1" applyProtection="1">
      <alignment horizontal="center"/>
    </xf>
    <xf numFmtId="39" fontId="15" fillId="3" borderId="10" xfId="0" applyNumberFormat="1" applyFont="1" applyFill="1" applyBorder="1" applyAlignment="1" applyProtection="1">
      <alignment horizontal="center"/>
    </xf>
    <xf numFmtId="39" fontId="15" fillId="3" borderId="11" xfId="0" applyNumberFormat="1" applyFont="1" applyFill="1" applyBorder="1" applyAlignment="1" applyProtection="1">
      <alignment horizontal="center"/>
    </xf>
    <xf numFmtId="49" fontId="15" fillId="3" borderId="14" xfId="0" applyNumberFormat="1" applyFont="1" applyFill="1" applyBorder="1" applyAlignment="1" applyProtection="1">
      <alignment horizontal="center"/>
    </xf>
    <xf numFmtId="49" fontId="15" fillId="3" borderId="11" xfId="0" applyNumberFormat="1" applyFont="1" applyFill="1" applyBorder="1" applyAlignment="1" applyProtection="1">
      <alignment horizontal="center"/>
    </xf>
    <xf numFmtId="0" fontId="9" fillId="3" borderId="13" xfId="0" applyFont="1" applyFill="1" applyBorder="1" applyAlignment="1" applyProtection="1">
      <alignment horizontal="center"/>
    </xf>
    <xf numFmtId="0" fontId="9" fillId="3" borderId="8" xfId="0" applyFont="1" applyFill="1" applyBorder="1" applyAlignment="1" applyProtection="1">
      <alignment horizontal="center"/>
    </xf>
    <xf numFmtId="0" fontId="10" fillId="0" borderId="0" xfId="0" applyFont="1" applyAlignment="1" applyProtection="1">
      <alignment horizontal="center"/>
    </xf>
    <xf numFmtId="0" fontId="2" fillId="0" borderId="0" xfId="0" applyFont="1" applyAlignment="1" applyProtection="1">
      <alignment horizontal="center"/>
    </xf>
    <xf numFmtId="0" fontId="3" fillId="0" borderId="0" xfId="0" applyFont="1" applyAlignment="1" applyProtection="1">
      <alignment horizontal="lef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E141"/>
  <sheetViews>
    <sheetView tabSelected="1" defaultGridColor="0" colorId="22" zoomScale="130" zoomScaleNormal="130" workbookViewId="0">
      <selection activeCell="M6" sqref="M6"/>
    </sheetView>
  </sheetViews>
  <sheetFormatPr defaultColWidth="9.7109375" defaultRowHeight="12.75" x14ac:dyDescent="0.2"/>
  <cols>
    <col min="1" max="1" width="4.140625" customWidth="1"/>
    <col min="2" max="2" width="8.28515625" customWidth="1"/>
    <col min="3" max="3" width="9" customWidth="1"/>
    <col min="4" max="4" width="9.5703125" customWidth="1"/>
    <col min="5" max="5" width="8.140625" customWidth="1"/>
    <col min="6" max="6" width="6.5703125" customWidth="1"/>
    <col min="7" max="7" width="7.140625" customWidth="1"/>
    <col min="8" max="8" width="6.85546875" customWidth="1"/>
    <col min="9" max="10" width="6.28515625" customWidth="1"/>
    <col min="11" max="11" width="7" customWidth="1"/>
    <col min="12" max="12" width="7.28515625" customWidth="1"/>
    <col min="13" max="13" width="12.42578125" customWidth="1"/>
    <col min="14" max="14" width="7.5703125" bestFit="1" customWidth="1"/>
    <col min="16" max="16" width="29" customWidth="1"/>
    <col min="19" max="27" width="4.7109375" customWidth="1"/>
  </cols>
  <sheetData>
    <row r="1" spans="1:25" ht="12" customHeight="1" x14ac:dyDescent="0.2">
      <c r="A1" s="130" t="s">
        <v>0</v>
      </c>
      <c r="B1" s="130"/>
      <c r="C1" s="130"/>
      <c r="D1" s="130"/>
      <c r="E1" s="130"/>
      <c r="F1" s="130"/>
      <c r="G1" s="130"/>
      <c r="H1" s="130"/>
      <c r="I1" s="130"/>
      <c r="J1" s="130"/>
      <c r="K1" s="130"/>
      <c r="L1" s="130"/>
      <c r="M1" s="130"/>
      <c r="N1" s="130"/>
      <c r="Y1" s="6"/>
    </row>
    <row r="2" spans="1:25" ht="12" customHeight="1" x14ac:dyDescent="0.2">
      <c r="A2" s="130" t="s">
        <v>1</v>
      </c>
      <c r="B2" s="130"/>
      <c r="C2" s="130"/>
      <c r="D2" s="130"/>
      <c r="E2" s="130"/>
      <c r="F2" s="130"/>
      <c r="G2" s="130"/>
      <c r="H2" s="130"/>
      <c r="I2" s="130"/>
      <c r="J2" s="130"/>
      <c r="K2" s="130"/>
      <c r="L2" s="130"/>
      <c r="M2" s="130"/>
      <c r="N2" s="130"/>
    </row>
    <row r="3" spans="1:25" ht="12" customHeight="1" x14ac:dyDescent="0.2">
      <c r="A3" s="130" t="s">
        <v>2</v>
      </c>
      <c r="B3" s="130"/>
      <c r="C3" s="130"/>
      <c r="D3" s="130"/>
      <c r="E3" s="130"/>
      <c r="F3" s="130"/>
      <c r="G3" s="130"/>
      <c r="H3" s="130"/>
      <c r="I3" s="130"/>
      <c r="J3" s="130"/>
      <c r="K3" s="130"/>
      <c r="L3" s="130"/>
      <c r="M3" s="130"/>
      <c r="N3" s="130"/>
    </row>
    <row r="4" spans="1:25" ht="12" customHeight="1" x14ac:dyDescent="0.2">
      <c r="A4" s="131" t="s">
        <v>132</v>
      </c>
      <c r="B4" s="131"/>
      <c r="C4" s="131"/>
      <c r="D4" s="131"/>
      <c r="E4" s="131"/>
      <c r="F4" s="131"/>
      <c r="G4" s="131"/>
      <c r="H4" s="131"/>
      <c r="I4" s="131"/>
      <c r="J4" s="131"/>
      <c r="K4" s="131"/>
      <c r="L4" s="131"/>
      <c r="M4" s="131"/>
      <c r="N4" s="131"/>
    </row>
    <row r="5" spans="1:25" ht="12" customHeight="1" x14ac:dyDescent="0.2">
      <c r="A5" s="66"/>
      <c r="B5" s="2"/>
      <c r="C5" s="1"/>
      <c r="D5" s="1"/>
      <c r="E5" s="1"/>
      <c r="F5" s="1"/>
      <c r="G5" s="1"/>
      <c r="H5" s="1"/>
      <c r="I5" s="1"/>
      <c r="J5" s="1"/>
      <c r="K5" s="1"/>
      <c r="L5" s="1" t="s">
        <v>38</v>
      </c>
      <c r="M5" s="65">
        <v>43707</v>
      </c>
      <c r="N5" s="65"/>
    </row>
    <row r="6" spans="1:25" ht="12" customHeight="1" x14ac:dyDescent="0.2">
      <c r="A6" s="25" t="s">
        <v>3</v>
      </c>
      <c r="B6" s="26"/>
      <c r="C6" s="27"/>
      <c r="D6" s="26"/>
      <c r="E6" s="27"/>
      <c r="F6" s="28" t="s">
        <v>93</v>
      </c>
      <c r="G6" s="28"/>
      <c r="H6" s="28"/>
      <c r="I6" s="28"/>
      <c r="J6" s="28"/>
      <c r="K6" s="28"/>
      <c r="L6" s="28"/>
      <c r="M6" s="29"/>
      <c r="N6" s="30"/>
    </row>
    <row r="7" spans="1:25" ht="12" customHeight="1" x14ac:dyDescent="0.2">
      <c r="A7" s="31" t="s">
        <v>18</v>
      </c>
      <c r="B7" s="32" t="s">
        <v>21</v>
      </c>
      <c r="C7" s="33"/>
      <c r="D7" s="128" t="s">
        <v>22</v>
      </c>
      <c r="E7" s="129"/>
      <c r="F7" s="34" t="s">
        <v>4</v>
      </c>
      <c r="G7" s="34" t="s">
        <v>5</v>
      </c>
      <c r="H7" s="35"/>
      <c r="I7" s="35"/>
      <c r="J7" s="35"/>
      <c r="K7" s="35" t="s">
        <v>34</v>
      </c>
      <c r="L7" s="34" t="s">
        <v>6</v>
      </c>
      <c r="M7" s="34" t="s">
        <v>7</v>
      </c>
      <c r="N7" s="31" t="s">
        <v>8</v>
      </c>
      <c r="P7" s="7"/>
    </row>
    <row r="8" spans="1:25" ht="10.5" customHeight="1" x14ac:dyDescent="0.2">
      <c r="A8" s="31" t="s">
        <v>19</v>
      </c>
      <c r="B8" s="32" t="s">
        <v>9</v>
      </c>
      <c r="C8" s="33"/>
      <c r="D8" s="128" t="s">
        <v>9</v>
      </c>
      <c r="E8" s="129"/>
      <c r="F8" s="35"/>
      <c r="G8" s="35"/>
      <c r="H8" s="35"/>
      <c r="I8" s="35"/>
      <c r="J8" s="35" t="s">
        <v>27</v>
      </c>
      <c r="K8" s="35" t="s">
        <v>35</v>
      </c>
      <c r="L8" s="35"/>
      <c r="M8" s="35"/>
      <c r="N8" s="36"/>
    </row>
    <row r="9" spans="1:25" ht="35.25" customHeight="1" x14ac:dyDescent="0.2">
      <c r="A9" s="37"/>
      <c r="B9" s="73" t="s">
        <v>94</v>
      </c>
      <c r="C9" s="75" t="s">
        <v>97</v>
      </c>
      <c r="D9" s="73" t="s">
        <v>95</v>
      </c>
      <c r="E9" s="75" t="s">
        <v>97</v>
      </c>
      <c r="F9" s="38" t="s">
        <v>10</v>
      </c>
      <c r="G9" s="38" t="s">
        <v>11</v>
      </c>
      <c r="H9" s="38" t="s">
        <v>12</v>
      </c>
      <c r="I9" s="38" t="s">
        <v>25</v>
      </c>
      <c r="J9" s="38" t="s">
        <v>28</v>
      </c>
      <c r="K9" s="38" t="s">
        <v>36</v>
      </c>
      <c r="L9" s="38" t="s">
        <v>20</v>
      </c>
      <c r="M9" s="38" t="s">
        <v>13</v>
      </c>
      <c r="N9" s="74" t="s">
        <v>96</v>
      </c>
    </row>
    <row r="10" spans="1:25" x14ac:dyDescent="0.2">
      <c r="A10" s="39">
        <v>1</v>
      </c>
      <c r="B10" s="40">
        <v>188.25</v>
      </c>
      <c r="C10" s="40">
        <f t="shared" ref="C10:C29" si="0">B10+SUM(F10:N10)</f>
        <v>235.05</v>
      </c>
      <c r="D10" s="40">
        <v>238.75</v>
      </c>
      <c r="E10" s="40">
        <f t="shared" ref="E10:E29" si="1">D10+SUM($F10:$N10)</f>
        <v>285.55</v>
      </c>
      <c r="F10" s="40">
        <v>12</v>
      </c>
      <c r="G10" s="40">
        <v>3</v>
      </c>
      <c r="H10" s="40">
        <v>6</v>
      </c>
      <c r="I10" s="40">
        <v>4</v>
      </c>
      <c r="J10" s="40">
        <v>2.2999999999999998</v>
      </c>
      <c r="K10" s="40">
        <v>1</v>
      </c>
      <c r="L10" s="40">
        <v>1</v>
      </c>
      <c r="M10" s="40">
        <v>15</v>
      </c>
      <c r="N10" s="41">
        <v>2.5</v>
      </c>
    </row>
    <row r="11" spans="1:25" x14ac:dyDescent="0.2">
      <c r="A11" s="39">
        <v>2</v>
      </c>
      <c r="B11" s="40">
        <f t="shared" ref="B11:B29" si="2">SUM($B$10*A11)</f>
        <v>376.5</v>
      </c>
      <c r="C11" s="40">
        <f t="shared" si="0"/>
        <v>470.1</v>
      </c>
      <c r="D11" s="40">
        <f t="shared" ref="D11:D29" si="3">SUM($D$10*$A11)</f>
        <v>477.5</v>
      </c>
      <c r="E11" s="40">
        <f t="shared" si="1"/>
        <v>571.1</v>
      </c>
      <c r="F11" s="40">
        <f t="shared" ref="F11:F29" si="4">SUM($F$10*$A11)</f>
        <v>24</v>
      </c>
      <c r="G11" s="40">
        <f t="shared" ref="G11:G29" si="5">SUM($G$10*$A11)</f>
        <v>6</v>
      </c>
      <c r="H11" s="40">
        <f t="shared" ref="H11:H29" si="6">SUM($H$10*$A11)</f>
        <v>12</v>
      </c>
      <c r="I11" s="40">
        <f t="shared" ref="I11:I29" si="7">SUM($I$10*$A11)</f>
        <v>8</v>
      </c>
      <c r="J11" s="40">
        <f t="shared" ref="J11:J29" si="8">SUM($J$10*$A11)</f>
        <v>4.5999999999999996</v>
      </c>
      <c r="K11" s="40">
        <f t="shared" ref="K11:K29" si="9">SUM($K$10*$A11)</f>
        <v>2</v>
      </c>
      <c r="L11" s="40">
        <f t="shared" ref="L11:L29" si="10">SUM($L$10*$A11)</f>
        <v>2</v>
      </c>
      <c r="M11" s="40">
        <f t="shared" ref="M11:M29" si="11">SUM($M$10*$A11)</f>
        <v>30</v>
      </c>
      <c r="N11" s="40">
        <f t="shared" ref="N11:N29" si="12">SUM($N$10*$A11)</f>
        <v>5</v>
      </c>
    </row>
    <row r="12" spans="1:25" x14ac:dyDescent="0.2">
      <c r="A12" s="39">
        <v>3</v>
      </c>
      <c r="B12" s="40">
        <f t="shared" si="2"/>
        <v>564.75</v>
      </c>
      <c r="C12" s="40">
        <f t="shared" si="0"/>
        <v>705.15</v>
      </c>
      <c r="D12" s="40">
        <f t="shared" si="3"/>
        <v>716.25</v>
      </c>
      <c r="E12" s="40">
        <f t="shared" si="1"/>
        <v>856.65</v>
      </c>
      <c r="F12" s="40">
        <f t="shared" si="4"/>
        <v>36</v>
      </c>
      <c r="G12" s="40">
        <f t="shared" si="5"/>
        <v>9</v>
      </c>
      <c r="H12" s="40">
        <f t="shared" si="6"/>
        <v>18</v>
      </c>
      <c r="I12" s="40">
        <f t="shared" si="7"/>
        <v>12</v>
      </c>
      <c r="J12" s="40">
        <f t="shared" si="8"/>
        <v>6.8999999999999995</v>
      </c>
      <c r="K12" s="40">
        <f t="shared" si="9"/>
        <v>3</v>
      </c>
      <c r="L12" s="40">
        <f t="shared" si="10"/>
        <v>3</v>
      </c>
      <c r="M12" s="40">
        <f t="shared" si="11"/>
        <v>45</v>
      </c>
      <c r="N12" s="40">
        <f t="shared" si="12"/>
        <v>7.5</v>
      </c>
    </row>
    <row r="13" spans="1:25" x14ac:dyDescent="0.2">
      <c r="A13" s="39">
        <v>4</v>
      </c>
      <c r="B13" s="40">
        <f t="shared" si="2"/>
        <v>753</v>
      </c>
      <c r="C13" s="40">
        <f t="shared" si="0"/>
        <v>940.2</v>
      </c>
      <c r="D13" s="40">
        <f t="shared" si="3"/>
        <v>955</v>
      </c>
      <c r="E13" s="40">
        <f t="shared" si="1"/>
        <v>1142.2</v>
      </c>
      <c r="F13" s="40">
        <f t="shared" si="4"/>
        <v>48</v>
      </c>
      <c r="G13" s="40">
        <f t="shared" si="5"/>
        <v>12</v>
      </c>
      <c r="H13" s="40">
        <f t="shared" si="6"/>
        <v>24</v>
      </c>
      <c r="I13" s="40">
        <f t="shared" si="7"/>
        <v>16</v>
      </c>
      <c r="J13" s="40">
        <f t="shared" si="8"/>
        <v>9.1999999999999993</v>
      </c>
      <c r="K13" s="40">
        <f t="shared" si="9"/>
        <v>4</v>
      </c>
      <c r="L13" s="40">
        <f t="shared" si="10"/>
        <v>4</v>
      </c>
      <c r="M13" s="40">
        <f t="shared" si="11"/>
        <v>60</v>
      </c>
      <c r="N13" s="40">
        <f t="shared" si="12"/>
        <v>10</v>
      </c>
    </row>
    <row r="14" spans="1:25" x14ac:dyDescent="0.2">
      <c r="A14" s="39">
        <v>5</v>
      </c>
      <c r="B14" s="40">
        <f t="shared" si="2"/>
        <v>941.25</v>
      </c>
      <c r="C14" s="40">
        <f t="shared" si="0"/>
        <v>1175.25</v>
      </c>
      <c r="D14" s="40">
        <f t="shared" si="3"/>
        <v>1193.75</v>
      </c>
      <c r="E14" s="40">
        <f t="shared" si="1"/>
        <v>1427.75</v>
      </c>
      <c r="F14" s="40">
        <f t="shared" si="4"/>
        <v>60</v>
      </c>
      <c r="G14" s="40">
        <f t="shared" si="5"/>
        <v>15</v>
      </c>
      <c r="H14" s="40">
        <f t="shared" si="6"/>
        <v>30</v>
      </c>
      <c r="I14" s="40">
        <f t="shared" si="7"/>
        <v>20</v>
      </c>
      <c r="J14" s="40">
        <f t="shared" si="8"/>
        <v>11.5</v>
      </c>
      <c r="K14" s="40">
        <f t="shared" si="9"/>
        <v>5</v>
      </c>
      <c r="L14" s="40">
        <f t="shared" si="10"/>
        <v>5</v>
      </c>
      <c r="M14" s="40">
        <f t="shared" si="11"/>
        <v>75</v>
      </c>
      <c r="N14" s="40">
        <f t="shared" si="12"/>
        <v>12.5</v>
      </c>
    </row>
    <row r="15" spans="1:25" x14ac:dyDescent="0.2">
      <c r="A15" s="39">
        <v>6</v>
      </c>
      <c r="B15" s="40">
        <f t="shared" si="2"/>
        <v>1129.5</v>
      </c>
      <c r="C15" s="40">
        <f t="shared" si="0"/>
        <v>1410.3</v>
      </c>
      <c r="D15" s="40">
        <f t="shared" si="3"/>
        <v>1432.5</v>
      </c>
      <c r="E15" s="40">
        <f t="shared" si="1"/>
        <v>1713.3</v>
      </c>
      <c r="F15" s="40">
        <f t="shared" si="4"/>
        <v>72</v>
      </c>
      <c r="G15" s="40">
        <f t="shared" si="5"/>
        <v>18</v>
      </c>
      <c r="H15" s="40">
        <f t="shared" si="6"/>
        <v>36</v>
      </c>
      <c r="I15" s="40">
        <f t="shared" si="7"/>
        <v>24</v>
      </c>
      <c r="J15" s="40">
        <f t="shared" si="8"/>
        <v>13.799999999999999</v>
      </c>
      <c r="K15" s="40">
        <f t="shared" si="9"/>
        <v>6</v>
      </c>
      <c r="L15" s="40">
        <f t="shared" si="10"/>
        <v>6</v>
      </c>
      <c r="M15" s="40">
        <f t="shared" si="11"/>
        <v>90</v>
      </c>
      <c r="N15" s="40">
        <f t="shared" si="12"/>
        <v>15</v>
      </c>
    </row>
    <row r="16" spans="1:25" x14ac:dyDescent="0.2">
      <c r="A16" s="39">
        <v>7</v>
      </c>
      <c r="B16" s="40">
        <f t="shared" si="2"/>
        <v>1317.75</v>
      </c>
      <c r="C16" s="40">
        <f t="shared" si="0"/>
        <v>1645.35</v>
      </c>
      <c r="D16" s="40">
        <f t="shared" si="3"/>
        <v>1671.25</v>
      </c>
      <c r="E16" s="40">
        <f t="shared" si="1"/>
        <v>1998.85</v>
      </c>
      <c r="F16" s="40">
        <f t="shared" si="4"/>
        <v>84</v>
      </c>
      <c r="G16" s="40">
        <f t="shared" si="5"/>
        <v>21</v>
      </c>
      <c r="H16" s="40">
        <f t="shared" si="6"/>
        <v>42</v>
      </c>
      <c r="I16" s="40">
        <f t="shared" si="7"/>
        <v>28</v>
      </c>
      <c r="J16" s="40">
        <f t="shared" si="8"/>
        <v>16.099999999999998</v>
      </c>
      <c r="K16" s="40">
        <f t="shared" si="9"/>
        <v>7</v>
      </c>
      <c r="L16" s="40">
        <f t="shared" si="10"/>
        <v>7</v>
      </c>
      <c r="M16" s="40">
        <f t="shared" si="11"/>
        <v>105</v>
      </c>
      <c r="N16" s="40">
        <f t="shared" si="12"/>
        <v>17.5</v>
      </c>
    </row>
    <row r="17" spans="1:31" x14ac:dyDescent="0.2">
      <c r="A17" s="39">
        <v>8</v>
      </c>
      <c r="B17" s="40">
        <f t="shared" si="2"/>
        <v>1506</v>
      </c>
      <c r="C17" s="40">
        <f t="shared" si="0"/>
        <v>1880.4</v>
      </c>
      <c r="D17" s="40">
        <f t="shared" si="3"/>
        <v>1910</v>
      </c>
      <c r="E17" s="40">
        <f t="shared" si="1"/>
        <v>2284.4</v>
      </c>
      <c r="F17" s="40">
        <f t="shared" si="4"/>
        <v>96</v>
      </c>
      <c r="G17" s="40">
        <f t="shared" si="5"/>
        <v>24</v>
      </c>
      <c r="H17" s="40">
        <f t="shared" si="6"/>
        <v>48</v>
      </c>
      <c r="I17" s="40">
        <f t="shared" si="7"/>
        <v>32</v>
      </c>
      <c r="J17" s="40">
        <f t="shared" si="8"/>
        <v>18.399999999999999</v>
      </c>
      <c r="K17" s="40">
        <f t="shared" si="9"/>
        <v>8</v>
      </c>
      <c r="L17" s="40">
        <f t="shared" si="10"/>
        <v>8</v>
      </c>
      <c r="M17" s="40">
        <f t="shared" si="11"/>
        <v>120</v>
      </c>
      <c r="N17" s="40">
        <f t="shared" si="12"/>
        <v>20</v>
      </c>
    </row>
    <row r="18" spans="1:31" x14ac:dyDescent="0.2">
      <c r="A18" s="39">
        <v>9</v>
      </c>
      <c r="B18" s="40">
        <f t="shared" si="2"/>
        <v>1694.25</v>
      </c>
      <c r="C18" s="40">
        <f t="shared" si="0"/>
        <v>2115.4499999999998</v>
      </c>
      <c r="D18" s="40">
        <f t="shared" si="3"/>
        <v>2148.75</v>
      </c>
      <c r="E18" s="40">
        <f t="shared" si="1"/>
        <v>2569.9499999999998</v>
      </c>
      <c r="F18" s="40">
        <f t="shared" si="4"/>
        <v>108</v>
      </c>
      <c r="G18" s="40">
        <f t="shared" si="5"/>
        <v>27</v>
      </c>
      <c r="H18" s="40">
        <f t="shared" si="6"/>
        <v>54</v>
      </c>
      <c r="I18" s="40">
        <f t="shared" si="7"/>
        <v>36</v>
      </c>
      <c r="J18" s="40">
        <f t="shared" si="8"/>
        <v>20.7</v>
      </c>
      <c r="K18" s="40">
        <f t="shared" si="9"/>
        <v>9</v>
      </c>
      <c r="L18" s="40">
        <f t="shared" si="10"/>
        <v>9</v>
      </c>
      <c r="M18" s="40">
        <f t="shared" si="11"/>
        <v>135</v>
      </c>
      <c r="N18" s="40">
        <f t="shared" si="12"/>
        <v>22.5</v>
      </c>
    </row>
    <row r="19" spans="1:31" x14ac:dyDescent="0.2">
      <c r="A19" s="39">
        <v>10</v>
      </c>
      <c r="B19" s="40">
        <f t="shared" si="2"/>
        <v>1882.5</v>
      </c>
      <c r="C19" s="40">
        <f t="shared" si="0"/>
        <v>2350.5</v>
      </c>
      <c r="D19" s="40">
        <f t="shared" si="3"/>
        <v>2387.5</v>
      </c>
      <c r="E19" s="40">
        <f t="shared" si="1"/>
        <v>2855.5</v>
      </c>
      <c r="F19" s="40">
        <f t="shared" si="4"/>
        <v>120</v>
      </c>
      <c r="G19" s="40">
        <f t="shared" si="5"/>
        <v>30</v>
      </c>
      <c r="H19" s="40">
        <f t="shared" si="6"/>
        <v>60</v>
      </c>
      <c r="I19" s="40">
        <f t="shared" si="7"/>
        <v>40</v>
      </c>
      <c r="J19" s="40">
        <f t="shared" si="8"/>
        <v>23</v>
      </c>
      <c r="K19" s="40">
        <f t="shared" si="9"/>
        <v>10</v>
      </c>
      <c r="L19" s="40">
        <f t="shared" si="10"/>
        <v>10</v>
      </c>
      <c r="M19" s="40">
        <f t="shared" si="11"/>
        <v>150</v>
      </c>
      <c r="N19" s="40">
        <f t="shared" si="12"/>
        <v>25</v>
      </c>
    </row>
    <row r="20" spans="1:31" x14ac:dyDescent="0.2">
      <c r="A20" s="39">
        <v>11</v>
      </c>
      <c r="B20" s="40">
        <f t="shared" si="2"/>
        <v>2070.75</v>
      </c>
      <c r="C20" s="40">
        <f t="shared" si="0"/>
        <v>2585.5500000000002</v>
      </c>
      <c r="D20" s="40">
        <f t="shared" si="3"/>
        <v>2626.25</v>
      </c>
      <c r="E20" s="40">
        <f t="shared" si="1"/>
        <v>3141.05</v>
      </c>
      <c r="F20" s="40">
        <f t="shared" si="4"/>
        <v>132</v>
      </c>
      <c r="G20" s="40">
        <f t="shared" si="5"/>
        <v>33</v>
      </c>
      <c r="H20" s="40">
        <f t="shared" si="6"/>
        <v>66</v>
      </c>
      <c r="I20" s="40">
        <f t="shared" si="7"/>
        <v>44</v>
      </c>
      <c r="J20" s="40">
        <f t="shared" si="8"/>
        <v>25.299999999999997</v>
      </c>
      <c r="K20" s="40">
        <f t="shared" si="9"/>
        <v>11</v>
      </c>
      <c r="L20" s="40">
        <f t="shared" si="10"/>
        <v>11</v>
      </c>
      <c r="M20" s="40">
        <f t="shared" si="11"/>
        <v>165</v>
      </c>
      <c r="N20" s="40">
        <f t="shared" si="12"/>
        <v>27.5</v>
      </c>
    </row>
    <row r="21" spans="1:31" x14ac:dyDescent="0.2">
      <c r="A21" s="39">
        <v>12</v>
      </c>
      <c r="B21" s="40">
        <f t="shared" si="2"/>
        <v>2259</v>
      </c>
      <c r="C21" s="40">
        <f t="shared" si="0"/>
        <v>2820.6</v>
      </c>
      <c r="D21" s="40">
        <f t="shared" si="3"/>
        <v>2865</v>
      </c>
      <c r="E21" s="40">
        <f t="shared" si="1"/>
        <v>3426.6</v>
      </c>
      <c r="F21" s="40">
        <f t="shared" si="4"/>
        <v>144</v>
      </c>
      <c r="G21" s="40">
        <f t="shared" si="5"/>
        <v>36</v>
      </c>
      <c r="H21" s="40">
        <f t="shared" si="6"/>
        <v>72</v>
      </c>
      <c r="I21" s="40">
        <f t="shared" si="7"/>
        <v>48</v>
      </c>
      <c r="J21" s="40">
        <f t="shared" si="8"/>
        <v>27.599999999999998</v>
      </c>
      <c r="K21" s="40">
        <f t="shared" si="9"/>
        <v>12</v>
      </c>
      <c r="L21" s="40">
        <f t="shared" si="10"/>
        <v>12</v>
      </c>
      <c r="M21" s="40">
        <f t="shared" si="11"/>
        <v>180</v>
      </c>
      <c r="N21" s="40">
        <f t="shared" si="12"/>
        <v>30</v>
      </c>
    </row>
    <row r="22" spans="1:31" x14ac:dyDescent="0.2">
      <c r="A22" s="39">
        <v>13</v>
      </c>
      <c r="B22" s="40">
        <f t="shared" si="2"/>
        <v>2447.25</v>
      </c>
      <c r="C22" s="40">
        <f t="shared" si="0"/>
        <v>3055.65</v>
      </c>
      <c r="D22" s="40">
        <f t="shared" si="3"/>
        <v>3103.75</v>
      </c>
      <c r="E22" s="40">
        <f t="shared" si="1"/>
        <v>3712.15</v>
      </c>
      <c r="F22" s="40">
        <f t="shared" si="4"/>
        <v>156</v>
      </c>
      <c r="G22" s="40">
        <f t="shared" si="5"/>
        <v>39</v>
      </c>
      <c r="H22" s="40">
        <f t="shared" si="6"/>
        <v>78</v>
      </c>
      <c r="I22" s="40">
        <f t="shared" si="7"/>
        <v>52</v>
      </c>
      <c r="J22" s="40">
        <f t="shared" si="8"/>
        <v>29.9</v>
      </c>
      <c r="K22" s="40">
        <f t="shared" si="9"/>
        <v>13</v>
      </c>
      <c r="L22" s="40">
        <f t="shared" si="10"/>
        <v>13</v>
      </c>
      <c r="M22" s="40">
        <f t="shared" si="11"/>
        <v>195</v>
      </c>
      <c r="N22" s="40">
        <f t="shared" si="12"/>
        <v>32.5</v>
      </c>
    </row>
    <row r="23" spans="1:31" x14ac:dyDescent="0.2">
      <c r="A23" s="39">
        <v>14</v>
      </c>
      <c r="B23" s="40">
        <f t="shared" si="2"/>
        <v>2635.5</v>
      </c>
      <c r="C23" s="40">
        <f t="shared" si="0"/>
        <v>3290.7</v>
      </c>
      <c r="D23" s="40">
        <f t="shared" si="3"/>
        <v>3342.5</v>
      </c>
      <c r="E23" s="40">
        <f t="shared" si="1"/>
        <v>3997.7</v>
      </c>
      <c r="F23" s="40">
        <f t="shared" si="4"/>
        <v>168</v>
      </c>
      <c r="G23" s="40">
        <f t="shared" si="5"/>
        <v>42</v>
      </c>
      <c r="H23" s="40">
        <f t="shared" si="6"/>
        <v>84</v>
      </c>
      <c r="I23" s="40">
        <f t="shared" si="7"/>
        <v>56</v>
      </c>
      <c r="J23" s="40">
        <f t="shared" si="8"/>
        <v>32.199999999999996</v>
      </c>
      <c r="K23" s="40">
        <f t="shared" si="9"/>
        <v>14</v>
      </c>
      <c r="L23" s="40">
        <f t="shared" si="10"/>
        <v>14</v>
      </c>
      <c r="M23" s="40">
        <f t="shared" si="11"/>
        <v>210</v>
      </c>
      <c r="N23" s="40">
        <f t="shared" si="12"/>
        <v>35</v>
      </c>
      <c r="R23" s="132"/>
      <c r="S23" s="132"/>
      <c r="T23" s="132"/>
      <c r="U23" s="132"/>
      <c r="V23" s="132"/>
      <c r="W23" s="132"/>
      <c r="X23" s="132"/>
      <c r="Y23" s="132"/>
      <c r="Z23" s="132"/>
      <c r="AA23" s="132"/>
      <c r="AB23" s="132"/>
      <c r="AC23" s="132"/>
      <c r="AD23" s="132"/>
      <c r="AE23" s="132"/>
    </row>
    <row r="24" spans="1:31" x14ac:dyDescent="0.2">
      <c r="A24" s="39">
        <v>15</v>
      </c>
      <c r="B24" s="40">
        <f t="shared" si="2"/>
        <v>2823.75</v>
      </c>
      <c r="C24" s="40">
        <f t="shared" si="0"/>
        <v>3525.75</v>
      </c>
      <c r="D24" s="40">
        <f t="shared" si="3"/>
        <v>3581.25</v>
      </c>
      <c r="E24" s="40">
        <f t="shared" si="1"/>
        <v>4283.25</v>
      </c>
      <c r="F24" s="40">
        <f t="shared" si="4"/>
        <v>180</v>
      </c>
      <c r="G24" s="40">
        <f t="shared" si="5"/>
        <v>45</v>
      </c>
      <c r="H24" s="40">
        <f t="shared" si="6"/>
        <v>90</v>
      </c>
      <c r="I24" s="40">
        <f t="shared" si="7"/>
        <v>60</v>
      </c>
      <c r="J24" s="40">
        <f t="shared" si="8"/>
        <v>34.5</v>
      </c>
      <c r="K24" s="40">
        <f t="shared" si="9"/>
        <v>15</v>
      </c>
      <c r="L24" s="40">
        <f t="shared" si="10"/>
        <v>15</v>
      </c>
      <c r="M24" s="40">
        <f t="shared" si="11"/>
        <v>225</v>
      </c>
      <c r="N24" s="40">
        <f t="shared" si="12"/>
        <v>37.5</v>
      </c>
    </row>
    <row r="25" spans="1:31" x14ac:dyDescent="0.2">
      <c r="A25" s="39">
        <v>16</v>
      </c>
      <c r="B25" s="40">
        <f t="shared" si="2"/>
        <v>3012</v>
      </c>
      <c r="C25" s="40">
        <f t="shared" si="0"/>
        <v>3760.8</v>
      </c>
      <c r="D25" s="40">
        <f t="shared" si="3"/>
        <v>3820</v>
      </c>
      <c r="E25" s="40">
        <f t="shared" si="1"/>
        <v>4568.8</v>
      </c>
      <c r="F25" s="40">
        <f t="shared" si="4"/>
        <v>192</v>
      </c>
      <c r="G25" s="40">
        <f t="shared" si="5"/>
        <v>48</v>
      </c>
      <c r="H25" s="40">
        <f t="shared" si="6"/>
        <v>96</v>
      </c>
      <c r="I25" s="40">
        <f t="shared" si="7"/>
        <v>64</v>
      </c>
      <c r="J25" s="40">
        <f t="shared" si="8"/>
        <v>36.799999999999997</v>
      </c>
      <c r="K25" s="40">
        <f t="shared" si="9"/>
        <v>16</v>
      </c>
      <c r="L25" s="40">
        <f t="shared" si="10"/>
        <v>16</v>
      </c>
      <c r="M25" s="40">
        <f t="shared" si="11"/>
        <v>240</v>
      </c>
      <c r="N25" s="40">
        <f t="shared" si="12"/>
        <v>40</v>
      </c>
    </row>
    <row r="26" spans="1:31" x14ac:dyDescent="0.2">
      <c r="A26" s="39">
        <v>17</v>
      </c>
      <c r="B26" s="40">
        <f t="shared" si="2"/>
        <v>3200.25</v>
      </c>
      <c r="C26" s="40">
        <f t="shared" si="0"/>
        <v>3995.85</v>
      </c>
      <c r="D26" s="40">
        <f t="shared" si="3"/>
        <v>4058.75</v>
      </c>
      <c r="E26" s="40">
        <f t="shared" si="1"/>
        <v>4854.3500000000004</v>
      </c>
      <c r="F26" s="40">
        <f t="shared" si="4"/>
        <v>204</v>
      </c>
      <c r="G26" s="40">
        <f t="shared" si="5"/>
        <v>51</v>
      </c>
      <c r="H26" s="40">
        <f t="shared" si="6"/>
        <v>102</v>
      </c>
      <c r="I26" s="40">
        <f t="shared" si="7"/>
        <v>68</v>
      </c>
      <c r="J26" s="40">
        <f t="shared" si="8"/>
        <v>39.099999999999994</v>
      </c>
      <c r="K26" s="40">
        <f t="shared" si="9"/>
        <v>17</v>
      </c>
      <c r="L26" s="40">
        <f t="shared" si="10"/>
        <v>17</v>
      </c>
      <c r="M26" s="40">
        <f t="shared" si="11"/>
        <v>255</v>
      </c>
      <c r="N26" s="40">
        <f t="shared" si="12"/>
        <v>42.5</v>
      </c>
    </row>
    <row r="27" spans="1:31" x14ac:dyDescent="0.2">
      <c r="A27" s="39">
        <v>18</v>
      </c>
      <c r="B27" s="40">
        <f t="shared" si="2"/>
        <v>3388.5</v>
      </c>
      <c r="C27" s="40">
        <f t="shared" si="0"/>
        <v>4230.8999999999996</v>
      </c>
      <c r="D27" s="40">
        <f t="shared" si="3"/>
        <v>4297.5</v>
      </c>
      <c r="E27" s="40">
        <f t="shared" si="1"/>
        <v>5139.8999999999996</v>
      </c>
      <c r="F27" s="40">
        <f t="shared" si="4"/>
        <v>216</v>
      </c>
      <c r="G27" s="40">
        <f t="shared" si="5"/>
        <v>54</v>
      </c>
      <c r="H27" s="40">
        <f t="shared" si="6"/>
        <v>108</v>
      </c>
      <c r="I27" s="40">
        <f t="shared" si="7"/>
        <v>72</v>
      </c>
      <c r="J27" s="40">
        <f t="shared" si="8"/>
        <v>41.4</v>
      </c>
      <c r="K27" s="40">
        <f t="shared" si="9"/>
        <v>18</v>
      </c>
      <c r="L27" s="40">
        <f t="shared" si="10"/>
        <v>18</v>
      </c>
      <c r="M27" s="40">
        <f t="shared" si="11"/>
        <v>270</v>
      </c>
      <c r="N27" s="40">
        <f t="shared" si="12"/>
        <v>45</v>
      </c>
    </row>
    <row r="28" spans="1:31" x14ac:dyDescent="0.2">
      <c r="A28" s="39">
        <v>19</v>
      </c>
      <c r="B28" s="40">
        <f t="shared" si="2"/>
        <v>3576.75</v>
      </c>
      <c r="C28" s="40">
        <f t="shared" si="0"/>
        <v>4465.95</v>
      </c>
      <c r="D28" s="40">
        <f t="shared" si="3"/>
        <v>4536.25</v>
      </c>
      <c r="E28" s="40">
        <f t="shared" si="1"/>
        <v>5425.45</v>
      </c>
      <c r="F28" s="40">
        <f t="shared" si="4"/>
        <v>228</v>
      </c>
      <c r="G28" s="40">
        <f t="shared" si="5"/>
        <v>57</v>
      </c>
      <c r="H28" s="40">
        <f t="shared" si="6"/>
        <v>114</v>
      </c>
      <c r="I28" s="40">
        <f t="shared" si="7"/>
        <v>76</v>
      </c>
      <c r="J28" s="40">
        <f t="shared" si="8"/>
        <v>43.699999999999996</v>
      </c>
      <c r="K28" s="40">
        <f t="shared" si="9"/>
        <v>19</v>
      </c>
      <c r="L28" s="40">
        <f t="shared" si="10"/>
        <v>19</v>
      </c>
      <c r="M28" s="40">
        <f t="shared" si="11"/>
        <v>285</v>
      </c>
      <c r="N28" s="40">
        <f t="shared" si="12"/>
        <v>47.5</v>
      </c>
    </row>
    <row r="29" spans="1:31" x14ac:dyDescent="0.2">
      <c r="A29" s="39">
        <v>20</v>
      </c>
      <c r="B29" s="40">
        <f t="shared" si="2"/>
        <v>3765</v>
      </c>
      <c r="C29" s="40">
        <f t="shared" si="0"/>
        <v>4701</v>
      </c>
      <c r="D29" s="40">
        <f t="shared" si="3"/>
        <v>4775</v>
      </c>
      <c r="E29" s="40">
        <f t="shared" si="1"/>
        <v>5711</v>
      </c>
      <c r="F29" s="40">
        <f t="shared" si="4"/>
        <v>240</v>
      </c>
      <c r="G29" s="40">
        <f t="shared" si="5"/>
        <v>60</v>
      </c>
      <c r="H29" s="40">
        <f t="shared" si="6"/>
        <v>120</v>
      </c>
      <c r="I29" s="40">
        <f t="shared" si="7"/>
        <v>80</v>
      </c>
      <c r="J29" s="40">
        <f t="shared" si="8"/>
        <v>46</v>
      </c>
      <c r="K29" s="40">
        <f t="shared" si="9"/>
        <v>20</v>
      </c>
      <c r="L29" s="40">
        <f t="shared" si="10"/>
        <v>20</v>
      </c>
      <c r="M29" s="40">
        <f t="shared" si="11"/>
        <v>300</v>
      </c>
      <c r="N29" s="40">
        <f t="shared" si="12"/>
        <v>50</v>
      </c>
    </row>
    <row r="30" spans="1:31" ht="41.25" customHeight="1" x14ac:dyDescent="0.2">
      <c r="A30" s="116" t="s">
        <v>128</v>
      </c>
      <c r="B30" s="116"/>
      <c r="C30" s="116"/>
      <c r="D30" s="116"/>
      <c r="E30" s="116"/>
      <c r="F30" s="116"/>
      <c r="G30" s="116"/>
      <c r="H30" s="116"/>
      <c r="I30" s="116"/>
      <c r="J30" s="116"/>
      <c r="K30" s="116"/>
      <c r="L30" s="116"/>
      <c r="M30" s="116"/>
      <c r="N30" s="116"/>
    </row>
    <row r="31" spans="1:31" ht="18" customHeight="1" thickBot="1" x14ac:dyDescent="0.25">
      <c r="A31" s="76" t="s">
        <v>98</v>
      </c>
      <c r="B31" s="77"/>
      <c r="C31" s="77"/>
      <c r="D31" s="77"/>
      <c r="E31" s="77"/>
      <c r="F31" s="77"/>
      <c r="G31" s="77"/>
      <c r="H31" s="77"/>
      <c r="I31" s="77"/>
      <c r="J31" s="77"/>
      <c r="K31" s="77"/>
      <c r="L31" s="77"/>
      <c r="M31" s="77"/>
      <c r="N31" s="77"/>
    </row>
    <row r="32" spans="1:31" x14ac:dyDescent="0.2">
      <c r="A32" s="78" t="s">
        <v>14</v>
      </c>
      <c r="B32" s="79" t="s">
        <v>31</v>
      </c>
      <c r="C32" s="80"/>
      <c r="D32" s="81"/>
      <c r="E32" s="81"/>
      <c r="F32" s="82"/>
      <c r="G32" s="98"/>
      <c r="H32" s="99" t="s">
        <v>33</v>
      </c>
      <c r="I32" s="81"/>
      <c r="J32" s="81"/>
      <c r="K32" s="81"/>
      <c r="L32" s="81"/>
      <c r="M32" s="81"/>
      <c r="N32" s="100"/>
    </row>
    <row r="33" spans="1:15" x14ac:dyDescent="0.2">
      <c r="A33" s="83"/>
      <c r="B33" s="84" t="s">
        <v>30</v>
      </c>
      <c r="C33" s="20"/>
      <c r="D33" s="20"/>
      <c r="E33" s="85"/>
      <c r="F33" s="86"/>
      <c r="G33" s="101"/>
      <c r="H33" s="110">
        <v>263.25</v>
      </c>
      <c r="I33" s="111" t="s">
        <v>133</v>
      </c>
      <c r="J33" s="111"/>
      <c r="K33" s="111"/>
      <c r="L33" s="111"/>
      <c r="M33" s="111"/>
      <c r="N33" s="103"/>
    </row>
    <row r="34" spans="1:15" x14ac:dyDescent="0.2">
      <c r="A34" s="83"/>
      <c r="B34" s="84" t="s">
        <v>29</v>
      </c>
      <c r="C34" s="20"/>
      <c r="D34" s="20"/>
      <c r="E34" s="20"/>
      <c r="F34" s="86"/>
      <c r="G34" s="104"/>
      <c r="H34" s="102"/>
      <c r="I34" s="102"/>
      <c r="J34" s="102"/>
      <c r="K34" s="102"/>
      <c r="L34" s="102"/>
      <c r="M34" s="102"/>
      <c r="N34" s="105"/>
    </row>
    <row r="35" spans="1:15" ht="13.5" thickBot="1" x14ac:dyDescent="0.25">
      <c r="A35" s="87"/>
      <c r="B35" s="88" t="s">
        <v>37</v>
      </c>
      <c r="C35" s="89"/>
      <c r="D35" s="89"/>
      <c r="E35" s="89"/>
      <c r="F35" s="90"/>
      <c r="G35" s="106"/>
      <c r="H35" s="107"/>
      <c r="I35" s="107"/>
      <c r="J35" s="107"/>
      <c r="K35" s="107"/>
      <c r="L35" s="107"/>
      <c r="M35" s="108"/>
      <c r="N35" s="109"/>
    </row>
    <row r="36" spans="1:15" x14ac:dyDescent="0.2">
      <c r="A36" s="10"/>
      <c r="B36" s="43" t="s">
        <v>129</v>
      </c>
      <c r="C36" s="14"/>
      <c r="D36" s="14"/>
      <c r="E36" s="12"/>
      <c r="F36" s="12"/>
      <c r="G36" s="12"/>
      <c r="M36" s="12"/>
      <c r="N36" s="12"/>
    </row>
    <row r="37" spans="1:15" x14ac:dyDescent="0.2">
      <c r="A37" s="10"/>
      <c r="B37" s="44"/>
      <c r="C37" s="45" t="s">
        <v>15</v>
      </c>
      <c r="D37" s="12"/>
      <c r="E37" s="45" t="s">
        <v>16</v>
      </c>
      <c r="F37" s="12"/>
      <c r="G37" s="12"/>
      <c r="H37" s="62"/>
      <c r="I37" s="62"/>
      <c r="J37" s="62"/>
      <c r="K37" s="62"/>
      <c r="L37" s="62"/>
      <c r="M37" s="62"/>
      <c r="N37" s="62"/>
      <c r="O37" s="63"/>
    </row>
    <row r="38" spans="1:15" x14ac:dyDescent="0.2">
      <c r="A38" s="10"/>
      <c r="B38" s="5" t="s">
        <v>23</v>
      </c>
      <c r="C38" s="5">
        <f>$B$10+V!$C$1</f>
        <v>264.25</v>
      </c>
      <c r="D38" s="5"/>
      <c r="E38" s="5">
        <f>$C38+$L$41</f>
        <v>576.25</v>
      </c>
      <c r="F38" s="5"/>
      <c r="G38" s="12"/>
      <c r="H38" s="58" t="s">
        <v>3</v>
      </c>
      <c r="I38" s="117" t="s">
        <v>99</v>
      </c>
      <c r="J38" s="118"/>
      <c r="K38" s="118"/>
      <c r="L38" s="119"/>
      <c r="M38" s="56"/>
      <c r="N38" s="46"/>
    </row>
    <row r="39" spans="1:15" x14ac:dyDescent="0.2">
      <c r="A39" s="10"/>
      <c r="B39" s="5" t="s">
        <v>24</v>
      </c>
      <c r="C39" s="5">
        <f>$D10+V!$C$2</f>
        <v>318.25</v>
      </c>
      <c r="D39" s="61"/>
      <c r="E39" s="5">
        <f>$C39+$N$41</f>
        <v>675.4</v>
      </c>
      <c r="F39" s="61"/>
      <c r="G39" s="12"/>
      <c r="H39" s="59" t="s">
        <v>18</v>
      </c>
      <c r="I39" s="120"/>
      <c r="J39" s="121"/>
      <c r="K39" s="121"/>
      <c r="L39" s="122"/>
      <c r="M39" s="57"/>
      <c r="N39" s="47"/>
    </row>
    <row r="40" spans="1:15" x14ac:dyDescent="0.2">
      <c r="A40" s="10"/>
      <c r="B40" s="12" t="s">
        <v>32</v>
      </c>
      <c r="C40" s="5"/>
      <c r="D40" s="5"/>
      <c r="E40" s="12"/>
      <c r="F40" s="12"/>
      <c r="G40" s="12"/>
      <c r="H40" s="60" t="s">
        <v>19</v>
      </c>
      <c r="I40" s="123"/>
      <c r="J40" s="124"/>
      <c r="K40" s="124"/>
      <c r="L40" s="125"/>
      <c r="M40" s="126" t="s">
        <v>100</v>
      </c>
      <c r="N40" s="127"/>
    </row>
    <row r="41" spans="1:15" x14ac:dyDescent="0.2">
      <c r="A41" s="10"/>
      <c r="B41" s="12"/>
      <c r="C41" s="12"/>
      <c r="D41" s="12"/>
      <c r="E41" s="12"/>
      <c r="F41" s="12"/>
      <c r="G41" s="12"/>
      <c r="H41" s="39">
        <v>1</v>
      </c>
      <c r="I41" s="48"/>
      <c r="J41" s="48"/>
      <c r="K41" s="48"/>
      <c r="L41" s="40">
        <v>312</v>
      </c>
      <c r="M41" s="48"/>
      <c r="N41" s="40">
        <v>357.15</v>
      </c>
    </row>
    <row r="42" spans="1:15" x14ac:dyDescent="0.2">
      <c r="A42" s="10"/>
      <c r="B42" s="49" t="s">
        <v>17</v>
      </c>
      <c r="C42" s="5"/>
      <c r="D42" s="5"/>
      <c r="E42" s="12"/>
      <c r="F42" s="12"/>
      <c r="G42" s="12"/>
      <c r="H42" s="39">
        <v>2</v>
      </c>
      <c r="I42" s="48"/>
      <c r="J42" s="48"/>
      <c r="K42" s="48"/>
      <c r="L42" s="40">
        <f>SUM(L41+$L$41)</f>
        <v>624</v>
      </c>
      <c r="M42" s="48"/>
      <c r="N42" s="40">
        <f>SUM($N$41*H42)</f>
        <v>714.3</v>
      </c>
    </row>
    <row r="43" spans="1:15" x14ac:dyDescent="0.2">
      <c r="A43" s="11"/>
      <c r="B43" s="49"/>
      <c r="C43" s="45" t="s">
        <v>15</v>
      </c>
      <c r="D43" s="45"/>
      <c r="E43" s="45" t="s">
        <v>16</v>
      </c>
      <c r="F43" s="45"/>
      <c r="G43" s="12"/>
      <c r="H43" s="39">
        <v>3</v>
      </c>
      <c r="I43" s="48"/>
      <c r="J43" s="48"/>
      <c r="K43" s="48"/>
      <c r="L43" s="40">
        <f t="shared" ref="L43:L60" si="13">SUM(L42+$L$41)</f>
        <v>936</v>
      </c>
      <c r="M43" s="48"/>
      <c r="N43" s="40">
        <f t="shared" ref="N43:N60" si="14">SUM($N$41*H43)</f>
        <v>1071.4499999999998</v>
      </c>
    </row>
    <row r="44" spans="1:15" x14ac:dyDescent="0.2">
      <c r="A44" s="13"/>
      <c r="B44" s="5" t="s">
        <v>23</v>
      </c>
      <c r="C44" s="5">
        <f>B10+V!$C$1+V!$C$7</f>
        <v>284.25</v>
      </c>
      <c r="D44" s="22"/>
      <c r="E44" s="5">
        <f>$C44+$L$41</f>
        <v>596.25</v>
      </c>
      <c r="F44" s="61"/>
      <c r="G44" s="12"/>
      <c r="H44" s="39">
        <v>4</v>
      </c>
      <c r="I44" s="48"/>
      <c r="J44" s="48"/>
      <c r="K44" s="48"/>
      <c r="L44" s="40">
        <f t="shared" si="13"/>
        <v>1248</v>
      </c>
      <c r="M44" s="48"/>
      <c r="N44" s="40">
        <f t="shared" si="14"/>
        <v>1428.6</v>
      </c>
    </row>
    <row r="45" spans="1:15" x14ac:dyDescent="0.2">
      <c r="A45" s="42"/>
      <c r="B45" s="5" t="s">
        <v>24</v>
      </c>
      <c r="C45" s="5">
        <f>$D10+V!$C$3+V!$C$7</f>
        <v>322.5</v>
      </c>
      <c r="D45" s="22"/>
      <c r="E45" s="5">
        <f>$C45+$N$41</f>
        <v>679.65</v>
      </c>
      <c r="F45" s="61"/>
      <c r="G45" s="12"/>
      <c r="H45" s="39">
        <v>5</v>
      </c>
      <c r="I45" s="48"/>
      <c r="J45" s="48"/>
      <c r="K45" s="48"/>
      <c r="L45" s="40">
        <f t="shared" si="13"/>
        <v>1560</v>
      </c>
      <c r="M45" s="48"/>
      <c r="N45" s="40">
        <f t="shared" si="14"/>
        <v>1785.75</v>
      </c>
    </row>
    <row r="46" spans="1:15" x14ac:dyDescent="0.2">
      <c r="A46" s="44"/>
      <c r="B46" s="12" t="s">
        <v>32</v>
      </c>
      <c r="C46" s="12"/>
      <c r="D46" s="12"/>
      <c r="E46" s="12"/>
      <c r="F46" s="12"/>
      <c r="G46" s="12"/>
      <c r="H46" s="39">
        <v>6</v>
      </c>
      <c r="I46" s="48"/>
      <c r="J46" s="48"/>
      <c r="K46" s="48"/>
      <c r="L46" s="40">
        <f t="shared" si="13"/>
        <v>1872</v>
      </c>
      <c r="M46" s="48"/>
      <c r="N46" s="40">
        <f t="shared" si="14"/>
        <v>2142.8999999999996</v>
      </c>
    </row>
    <row r="47" spans="1:15" x14ac:dyDescent="0.2">
      <c r="A47" s="5"/>
      <c r="B47" s="12"/>
      <c r="C47" s="12"/>
      <c r="D47" s="12"/>
      <c r="E47" s="12"/>
      <c r="F47" s="12"/>
      <c r="G47" s="12"/>
      <c r="H47" s="39">
        <v>7</v>
      </c>
      <c r="I47" s="48"/>
      <c r="J47" s="48"/>
      <c r="K47" s="48"/>
      <c r="L47" s="40">
        <f t="shared" si="13"/>
        <v>2184</v>
      </c>
      <c r="M47" s="48"/>
      <c r="N47" s="40">
        <f t="shared" si="14"/>
        <v>2500.0499999999997</v>
      </c>
    </row>
    <row r="48" spans="1:15" x14ac:dyDescent="0.2">
      <c r="A48" s="5"/>
      <c r="B48" s="43" t="s">
        <v>26</v>
      </c>
      <c r="C48" s="14"/>
      <c r="D48" s="14"/>
      <c r="E48" s="12"/>
      <c r="F48" s="12"/>
      <c r="G48" s="12"/>
      <c r="H48" s="39">
        <v>8</v>
      </c>
      <c r="I48" s="50"/>
      <c r="J48" s="50"/>
      <c r="K48" s="50"/>
      <c r="L48" s="40">
        <f t="shared" si="13"/>
        <v>2496</v>
      </c>
      <c r="M48" s="50"/>
      <c r="N48" s="40">
        <f t="shared" si="14"/>
        <v>2857.2</v>
      </c>
    </row>
    <row r="49" spans="1:15" x14ac:dyDescent="0.2">
      <c r="A49" s="5"/>
      <c r="B49" s="13"/>
      <c r="C49" s="45" t="s">
        <v>15</v>
      </c>
      <c r="D49" s="45"/>
      <c r="E49" s="45" t="s">
        <v>16</v>
      </c>
      <c r="F49" s="45"/>
      <c r="G49" s="12"/>
      <c r="H49" s="39">
        <v>9</v>
      </c>
      <c r="I49" s="50"/>
      <c r="J49" s="50"/>
      <c r="K49" s="50"/>
      <c r="L49" s="40">
        <f t="shared" si="13"/>
        <v>2808</v>
      </c>
      <c r="M49" s="50"/>
      <c r="N49" s="40">
        <f t="shared" si="14"/>
        <v>3214.35</v>
      </c>
    </row>
    <row r="50" spans="1:15" x14ac:dyDescent="0.2">
      <c r="A50" s="9"/>
      <c r="B50" s="5" t="s">
        <v>23</v>
      </c>
      <c r="C50" s="5">
        <f>$B10+V!$C$5+V!$C$7</f>
        <v>277.39999999999998</v>
      </c>
      <c r="D50" s="23"/>
      <c r="E50" s="17">
        <f>$C50+$L$41</f>
        <v>589.4</v>
      </c>
      <c r="F50" s="24"/>
      <c r="G50" s="12"/>
      <c r="H50" s="39">
        <v>10</v>
      </c>
      <c r="I50" s="50"/>
      <c r="J50" s="50"/>
      <c r="K50" s="50"/>
      <c r="L50" s="40">
        <f t="shared" si="13"/>
        <v>3120</v>
      </c>
      <c r="M50" s="50"/>
      <c r="N50" s="40">
        <f t="shared" si="14"/>
        <v>3571.5</v>
      </c>
    </row>
    <row r="51" spans="1:15" x14ac:dyDescent="0.2">
      <c r="A51" s="5"/>
      <c r="B51" s="5" t="s">
        <v>24</v>
      </c>
      <c r="C51" s="5">
        <f>$D10+V!$C$6+V!$C$7</f>
        <v>330.45</v>
      </c>
      <c r="D51" s="24"/>
      <c r="E51" s="17">
        <f>$C51+$N$41</f>
        <v>687.59999999999991</v>
      </c>
      <c r="F51" s="24"/>
      <c r="G51" s="12"/>
      <c r="H51" s="39">
        <v>11</v>
      </c>
      <c r="I51" s="50"/>
      <c r="J51" s="50"/>
      <c r="K51" s="50"/>
      <c r="L51" s="40">
        <f t="shared" si="13"/>
        <v>3432</v>
      </c>
      <c r="M51" s="50"/>
      <c r="N51" s="40">
        <f t="shared" si="14"/>
        <v>3928.6499999999996</v>
      </c>
    </row>
    <row r="52" spans="1:15" x14ac:dyDescent="0.2">
      <c r="A52" s="5"/>
      <c r="B52" s="12" t="s">
        <v>32</v>
      </c>
      <c r="C52" s="12"/>
      <c r="D52" s="12"/>
      <c r="E52" s="12"/>
      <c r="F52" s="12"/>
      <c r="G52" s="12"/>
      <c r="H52" s="39">
        <v>12</v>
      </c>
      <c r="I52" s="50"/>
      <c r="J52" s="50"/>
      <c r="K52" s="50"/>
      <c r="L52" s="40">
        <f t="shared" si="13"/>
        <v>3744</v>
      </c>
      <c r="M52" s="50"/>
      <c r="N52" s="40">
        <f t="shared" si="14"/>
        <v>4285.7999999999993</v>
      </c>
    </row>
    <row r="53" spans="1:15" x14ac:dyDescent="0.2">
      <c r="A53" s="5"/>
      <c r="B53" s="12"/>
      <c r="C53" s="12"/>
      <c r="D53" s="12"/>
      <c r="E53" s="12"/>
      <c r="F53" s="12"/>
      <c r="G53" s="12"/>
      <c r="H53" s="39">
        <v>13</v>
      </c>
      <c r="I53" s="50"/>
      <c r="J53" s="50"/>
      <c r="K53" s="50"/>
      <c r="L53" s="40">
        <f t="shared" si="13"/>
        <v>4056</v>
      </c>
      <c r="M53" s="50"/>
      <c r="N53" s="40">
        <f t="shared" si="14"/>
        <v>4642.95</v>
      </c>
    </row>
    <row r="54" spans="1:15" x14ac:dyDescent="0.2">
      <c r="A54" s="13"/>
      <c r="B54" s="51"/>
      <c r="C54" s="12"/>
      <c r="D54" s="12"/>
      <c r="E54" s="12"/>
      <c r="F54" s="12"/>
      <c r="G54" s="12"/>
      <c r="H54" s="39">
        <v>14</v>
      </c>
      <c r="I54" s="50"/>
      <c r="J54" s="50"/>
      <c r="K54" s="50"/>
      <c r="L54" s="40">
        <f t="shared" si="13"/>
        <v>4368</v>
      </c>
      <c r="M54" s="50"/>
      <c r="N54" s="40">
        <f t="shared" si="14"/>
        <v>5000.0999999999995</v>
      </c>
    </row>
    <row r="55" spans="1:15" x14ac:dyDescent="0.2">
      <c r="A55" s="13"/>
      <c r="B55" s="13"/>
      <c r="C55" s="45"/>
      <c r="D55" s="45"/>
      <c r="E55" s="45"/>
      <c r="F55" s="45"/>
      <c r="G55" s="12"/>
      <c r="H55" s="39">
        <v>15</v>
      </c>
      <c r="I55" s="50"/>
      <c r="J55" s="50"/>
      <c r="K55" s="50"/>
      <c r="L55" s="40">
        <f t="shared" si="13"/>
        <v>4680</v>
      </c>
      <c r="M55" s="50"/>
      <c r="N55" s="40">
        <f t="shared" si="14"/>
        <v>5357.25</v>
      </c>
    </row>
    <row r="56" spans="1:15" x14ac:dyDescent="0.2">
      <c r="A56" s="13"/>
      <c r="B56" s="5"/>
      <c r="C56" s="17"/>
      <c r="D56" s="24"/>
      <c r="E56" s="17"/>
      <c r="F56" s="24"/>
      <c r="G56" s="12"/>
      <c r="H56" s="39">
        <v>16</v>
      </c>
      <c r="I56" s="50"/>
      <c r="J56" s="50"/>
      <c r="K56" s="50"/>
      <c r="L56" s="40">
        <f t="shared" si="13"/>
        <v>4992</v>
      </c>
      <c r="M56" s="50"/>
      <c r="N56" s="40">
        <f t="shared" si="14"/>
        <v>5714.4</v>
      </c>
    </row>
    <row r="57" spans="1:15" x14ac:dyDescent="0.2">
      <c r="A57" s="13"/>
      <c r="B57" s="5"/>
      <c r="C57" s="17"/>
      <c r="D57" s="24"/>
      <c r="E57" s="17"/>
      <c r="F57" s="24"/>
      <c r="G57" s="12"/>
      <c r="H57" s="39">
        <v>17</v>
      </c>
      <c r="I57" s="50"/>
      <c r="J57" s="50"/>
      <c r="K57" s="50"/>
      <c r="L57" s="40">
        <f t="shared" si="13"/>
        <v>5304</v>
      </c>
      <c r="M57" s="50"/>
      <c r="N57" s="40">
        <f t="shared" si="14"/>
        <v>6071.5499999999993</v>
      </c>
    </row>
    <row r="58" spans="1:15" x14ac:dyDescent="0.2">
      <c r="A58" s="13"/>
      <c r="B58" s="12"/>
      <c r="C58" s="12"/>
      <c r="D58" s="12"/>
      <c r="E58" s="12"/>
      <c r="F58" s="12"/>
      <c r="G58" s="12"/>
      <c r="H58" s="39">
        <v>18</v>
      </c>
      <c r="I58" s="50"/>
      <c r="J58" s="50"/>
      <c r="K58" s="50"/>
      <c r="L58" s="40">
        <f t="shared" si="13"/>
        <v>5616</v>
      </c>
      <c r="M58" s="50"/>
      <c r="N58" s="40">
        <f t="shared" si="14"/>
        <v>6428.7</v>
      </c>
    </row>
    <row r="59" spans="1:15" x14ac:dyDescent="0.2">
      <c r="A59" s="13"/>
      <c r="B59" s="52"/>
      <c r="C59" s="18"/>
      <c r="D59" s="18"/>
      <c r="E59" s="18"/>
      <c r="F59" s="18"/>
      <c r="G59" s="53"/>
      <c r="H59" s="39">
        <v>19</v>
      </c>
      <c r="I59" s="50"/>
      <c r="J59" s="50"/>
      <c r="K59" s="50"/>
      <c r="L59" s="40">
        <f t="shared" si="13"/>
        <v>5928</v>
      </c>
      <c r="M59" s="50"/>
      <c r="N59" s="40">
        <f t="shared" si="14"/>
        <v>6785.8499999999995</v>
      </c>
    </row>
    <row r="60" spans="1:15" x14ac:dyDescent="0.2">
      <c r="A60" s="13"/>
      <c r="B60" s="12"/>
      <c r="C60" s="21"/>
      <c r="D60" s="12"/>
      <c r="E60" s="21"/>
      <c r="F60" s="12"/>
      <c r="G60" s="12"/>
      <c r="H60" s="54">
        <v>20</v>
      </c>
      <c r="I60" s="55"/>
      <c r="J60" s="55"/>
      <c r="K60" s="50"/>
      <c r="L60" s="40">
        <f t="shared" si="13"/>
        <v>6240</v>
      </c>
      <c r="M60" s="55"/>
      <c r="N60" s="40">
        <f t="shared" si="14"/>
        <v>7143</v>
      </c>
    </row>
    <row r="61" spans="1:15" x14ac:dyDescent="0.2">
      <c r="A61" s="3"/>
      <c r="B61" s="19"/>
      <c r="C61" s="19"/>
      <c r="D61" s="19"/>
      <c r="E61" s="19"/>
      <c r="F61" s="19"/>
      <c r="G61" s="19"/>
      <c r="H61" s="3"/>
      <c r="I61" s="3"/>
      <c r="J61" s="3"/>
      <c r="K61" s="3"/>
      <c r="L61" s="15"/>
      <c r="M61" s="3"/>
      <c r="N61" s="15"/>
      <c r="O61" s="16"/>
    </row>
    <row r="62" spans="1:15" x14ac:dyDescent="0.2">
      <c r="A62" s="3"/>
      <c r="H62" s="3"/>
      <c r="I62" s="3"/>
      <c r="J62" s="3"/>
      <c r="K62" s="3"/>
      <c r="L62" s="15"/>
      <c r="M62" s="3"/>
      <c r="N62" s="15"/>
      <c r="O62" s="16"/>
    </row>
    <row r="63" spans="1:15" x14ac:dyDescent="0.2">
      <c r="A63" s="3"/>
      <c r="H63" s="3"/>
      <c r="I63" s="3"/>
      <c r="J63" s="3"/>
      <c r="K63" s="3"/>
      <c r="L63" s="15"/>
      <c r="M63" s="3"/>
      <c r="N63" s="15"/>
      <c r="O63" s="16"/>
    </row>
    <row r="64" spans="1:15" x14ac:dyDescent="0.2">
      <c r="A64" s="3"/>
      <c r="H64" s="3"/>
      <c r="I64" s="3"/>
      <c r="J64" s="3"/>
      <c r="K64" s="3"/>
      <c r="L64" s="15"/>
      <c r="M64" s="3"/>
      <c r="N64" s="15"/>
      <c r="O64" s="16"/>
    </row>
    <row r="65" spans="1:20" x14ac:dyDescent="0.2">
      <c r="A65" s="4"/>
      <c r="B65" s="4"/>
      <c r="C65" s="4"/>
      <c r="D65" s="4"/>
    </row>
    <row r="66" spans="1:20" x14ac:dyDescent="0.2">
      <c r="E66" s="64"/>
      <c r="F66" s="64"/>
      <c r="G66" s="64"/>
      <c r="H66" s="8"/>
      <c r="I66" s="8"/>
      <c r="J66" s="8"/>
      <c r="K66" s="8"/>
      <c r="L66" s="8"/>
      <c r="M66" s="8"/>
      <c r="N66" s="8"/>
      <c r="O66" s="8"/>
      <c r="P66" s="8"/>
      <c r="Q66" s="8"/>
      <c r="R66" s="8"/>
      <c r="S66" s="8"/>
      <c r="T66" s="8"/>
    </row>
    <row r="67" spans="1:20" x14ac:dyDescent="0.2">
      <c r="E67" s="8"/>
      <c r="F67" s="8"/>
      <c r="G67" s="8"/>
      <c r="H67" s="8"/>
      <c r="I67" s="8"/>
      <c r="J67" s="8"/>
      <c r="K67" s="8"/>
      <c r="L67" s="8"/>
      <c r="M67" s="8"/>
      <c r="N67" s="8"/>
      <c r="O67" s="8"/>
      <c r="P67" s="8"/>
      <c r="Q67" s="8"/>
      <c r="R67" s="8"/>
      <c r="S67" s="8"/>
      <c r="T67" s="8"/>
    </row>
    <row r="68" spans="1:20" x14ac:dyDescent="0.2">
      <c r="E68" s="8"/>
      <c r="F68" s="8"/>
      <c r="G68" s="8"/>
      <c r="H68" s="8"/>
      <c r="I68" s="8"/>
      <c r="J68" s="8"/>
      <c r="K68" s="8"/>
      <c r="L68" s="8"/>
      <c r="M68" s="8"/>
      <c r="N68" s="8"/>
      <c r="O68" s="8"/>
      <c r="P68" s="8"/>
      <c r="Q68" s="8"/>
      <c r="R68" s="8"/>
      <c r="S68" s="8"/>
      <c r="T68" s="8"/>
    </row>
    <row r="69" spans="1:20" x14ac:dyDescent="0.2">
      <c r="E69" s="8"/>
      <c r="F69" s="8"/>
      <c r="G69" s="8"/>
      <c r="H69" s="8"/>
      <c r="I69" s="8"/>
      <c r="J69" s="8"/>
      <c r="K69" s="8"/>
      <c r="L69" s="8"/>
      <c r="M69" s="8"/>
      <c r="N69" s="8"/>
      <c r="O69" s="8"/>
      <c r="P69" s="8"/>
      <c r="Q69" s="8"/>
      <c r="R69" s="8"/>
      <c r="S69" s="8"/>
      <c r="T69" s="8"/>
    </row>
    <row r="70" spans="1:20" x14ac:dyDescent="0.2">
      <c r="E70" s="8"/>
      <c r="F70" s="8"/>
      <c r="G70" s="8"/>
      <c r="H70" s="8"/>
      <c r="I70" s="8"/>
      <c r="J70" s="8"/>
      <c r="K70" s="8"/>
      <c r="L70" s="8"/>
      <c r="M70" s="8"/>
      <c r="N70" s="8"/>
      <c r="O70" s="8"/>
      <c r="P70" s="8"/>
      <c r="Q70" s="8"/>
      <c r="R70" s="8"/>
      <c r="S70" s="8"/>
      <c r="T70" s="8"/>
    </row>
    <row r="71" spans="1:20" x14ac:dyDescent="0.2">
      <c r="E71" s="8"/>
      <c r="F71" s="8"/>
      <c r="G71" s="8"/>
      <c r="H71" s="8"/>
      <c r="I71" s="8"/>
      <c r="J71" s="8"/>
      <c r="K71" s="8"/>
      <c r="L71" s="8"/>
      <c r="M71" s="8"/>
      <c r="N71" s="8"/>
      <c r="O71" s="8"/>
      <c r="P71" s="8"/>
      <c r="Q71" s="8"/>
      <c r="R71" s="8"/>
      <c r="S71" s="8"/>
      <c r="T71" s="8"/>
    </row>
    <row r="72" spans="1:20" x14ac:dyDescent="0.2">
      <c r="E72" s="8"/>
      <c r="F72" s="8"/>
      <c r="G72" s="8"/>
      <c r="H72" s="8"/>
      <c r="I72" s="8"/>
      <c r="J72" s="8"/>
      <c r="K72" s="8"/>
      <c r="L72" s="8"/>
      <c r="M72" s="8"/>
      <c r="N72" s="8"/>
      <c r="O72" s="8"/>
      <c r="P72" s="8"/>
      <c r="Q72" s="8"/>
      <c r="R72" s="8"/>
      <c r="S72" s="8"/>
      <c r="T72" s="8"/>
    </row>
    <row r="73" spans="1:20" x14ac:dyDescent="0.2">
      <c r="E73" s="8"/>
      <c r="F73" s="8"/>
      <c r="G73" s="8"/>
      <c r="H73" s="8"/>
      <c r="I73" s="8"/>
      <c r="J73" s="8"/>
      <c r="K73" s="8"/>
      <c r="L73" s="8"/>
      <c r="M73" s="8"/>
      <c r="N73" s="8"/>
      <c r="O73" s="8"/>
      <c r="P73" s="8"/>
      <c r="Q73" s="8"/>
      <c r="R73" s="8"/>
      <c r="S73" s="8"/>
      <c r="T73" s="8"/>
    </row>
    <row r="74" spans="1:20" x14ac:dyDescent="0.2">
      <c r="E74" s="8"/>
      <c r="F74" s="8"/>
      <c r="G74" s="8"/>
      <c r="H74" s="8"/>
      <c r="I74" s="8"/>
      <c r="J74" s="8"/>
      <c r="K74" s="8"/>
      <c r="L74" s="8"/>
      <c r="M74" s="8"/>
      <c r="N74" s="8"/>
      <c r="O74" s="8"/>
      <c r="P74" s="8"/>
      <c r="Q74" s="8"/>
      <c r="R74" s="8"/>
      <c r="S74" s="8"/>
      <c r="T74" s="8"/>
    </row>
    <row r="75" spans="1:20" x14ac:dyDescent="0.2">
      <c r="E75" s="8"/>
      <c r="F75" s="8"/>
      <c r="G75" s="8"/>
      <c r="H75" s="8"/>
      <c r="I75" s="8"/>
      <c r="J75" s="8"/>
      <c r="K75" s="8"/>
      <c r="L75" s="8"/>
      <c r="M75" s="8"/>
      <c r="N75" s="8"/>
      <c r="O75" s="8"/>
      <c r="P75" s="8"/>
      <c r="Q75" s="8"/>
      <c r="R75" s="8"/>
      <c r="S75" s="8"/>
      <c r="T75" s="8"/>
    </row>
    <row r="76" spans="1:20" x14ac:dyDescent="0.2">
      <c r="E76" s="8"/>
      <c r="F76" s="8"/>
      <c r="G76" s="8"/>
      <c r="H76" s="8"/>
      <c r="I76" s="8"/>
      <c r="J76" s="8"/>
      <c r="K76" s="8"/>
      <c r="L76" s="8"/>
      <c r="M76" s="8"/>
      <c r="N76" s="8"/>
      <c r="O76" s="8"/>
      <c r="P76" s="8"/>
      <c r="Q76" s="8"/>
      <c r="R76" s="8"/>
      <c r="S76" s="8"/>
      <c r="T76" s="8"/>
    </row>
    <row r="77" spans="1:20" x14ac:dyDescent="0.2">
      <c r="E77" s="8"/>
      <c r="F77" s="8"/>
      <c r="G77" s="8"/>
      <c r="H77" s="8"/>
      <c r="I77" s="8"/>
      <c r="J77" s="8"/>
      <c r="K77" s="8"/>
      <c r="L77" s="8"/>
      <c r="M77" s="8"/>
      <c r="N77" s="8"/>
      <c r="O77" s="8"/>
      <c r="P77" s="8"/>
      <c r="Q77" s="8"/>
      <c r="R77" s="8"/>
      <c r="S77" s="8"/>
      <c r="T77" s="8"/>
    </row>
    <row r="78" spans="1:20" x14ac:dyDescent="0.2">
      <c r="B78" s="8"/>
      <c r="C78" s="8"/>
      <c r="D78" s="8"/>
      <c r="E78" s="8"/>
      <c r="F78" s="8"/>
      <c r="G78" s="8"/>
      <c r="H78" s="8"/>
      <c r="I78" s="8"/>
      <c r="J78" s="8"/>
      <c r="K78" s="8"/>
      <c r="L78" s="8"/>
      <c r="M78" s="8"/>
      <c r="N78" s="8"/>
      <c r="O78" s="8"/>
      <c r="P78" s="8"/>
      <c r="Q78" s="8"/>
      <c r="R78" s="8"/>
      <c r="S78" s="8"/>
      <c r="T78" s="8"/>
    </row>
    <row r="79" spans="1:20" x14ac:dyDescent="0.2">
      <c r="B79" s="8"/>
      <c r="C79" s="8"/>
      <c r="D79" s="8"/>
      <c r="E79" s="8"/>
      <c r="F79" s="8"/>
      <c r="G79" s="8"/>
      <c r="H79" s="8"/>
      <c r="I79" s="8"/>
      <c r="J79" s="8"/>
      <c r="K79" s="8"/>
      <c r="L79" s="8"/>
      <c r="M79" s="8"/>
      <c r="N79" s="8"/>
      <c r="O79" s="8"/>
      <c r="P79" s="8"/>
      <c r="Q79" s="8"/>
      <c r="R79" s="8"/>
      <c r="S79" s="8"/>
      <c r="T79" s="8"/>
    </row>
    <row r="80" spans="1:20" x14ac:dyDescent="0.2">
      <c r="B80" s="8"/>
      <c r="C80" s="8"/>
      <c r="D80" s="8"/>
      <c r="E80" s="8"/>
      <c r="F80" s="8"/>
      <c r="G80" s="8"/>
      <c r="H80" s="8"/>
      <c r="I80" s="8"/>
      <c r="J80" s="8"/>
      <c r="K80" s="8"/>
      <c r="L80" s="8"/>
      <c r="M80" s="8"/>
      <c r="N80" s="8"/>
      <c r="O80" s="8"/>
      <c r="P80" s="8"/>
      <c r="Q80" s="8"/>
      <c r="R80" s="8"/>
      <c r="S80" s="8"/>
      <c r="T80" s="8"/>
    </row>
    <row r="81" spans="2:20" x14ac:dyDescent="0.2">
      <c r="B81" s="8"/>
      <c r="C81" s="8"/>
      <c r="D81" s="8"/>
      <c r="E81" s="8"/>
      <c r="F81" s="8"/>
      <c r="G81" s="8"/>
      <c r="H81" s="8"/>
      <c r="I81" s="8"/>
      <c r="J81" s="8"/>
      <c r="K81" s="8"/>
      <c r="L81" s="8"/>
      <c r="M81" s="8"/>
      <c r="N81" s="8"/>
      <c r="O81" s="8"/>
      <c r="P81" s="8"/>
      <c r="Q81" s="8"/>
      <c r="R81" s="8"/>
      <c r="S81" s="8"/>
      <c r="T81" s="8"/>
    </row>
    <row r="82" spans="2:20" x14ac:dyDescent="0.2">
      <c r="B82" s="8"/>
      <c r="C82" s="8"/>
      <c r="D82" s="8"/>
      <c r="E82" s="8"/>
      <c r="F82" s="8"/>
      <c r="G82" s="8"/>
      <c r="H82" s="8"/>
      <c r="I82" s="8"/>
      <c r="J82" s="8"/>
      <c r="K82" s="8"/>
      <c r="L82" s="8"/>
      <c r="M82" s="8"/>
      <c r="N82" s="8"/>
      <c r="O82" s="8"/>
      <c r="P82" s="8"/>
      <c r="Q82" s="8"/>
      <c r="R82" s="8"/>
      <c r="S82" s="8"/>
      <c r="T82" s="8"/>
    </row>
    <row r="83" spans="2:20" x14ac:dyDescent="0.2">
      <c r="B83" s="8"/>
      <c r="C83" s="8"/>
      <c r="D83" s="8"/>
      <c r="E83" s="8"/>
      <c r="F83" s="8"/>
      <c r="G83" s="8"/>
      <c r="H83" s="8"/>
      <c r="I83" s="8"/>
      <c r="J83" s="8"/>
      <c r="K83" s="8"/>
      <c r="L83" s="8"/>
      <c r="M83" s="8"/>
      <c r="N83" s="8"/>
      <c r="O83" s="8"/>
      <c r="P83" s="8"/>
      <c r="Q83" s="8"/>
      <c r="R83" s="8"/>
      <c r="S83" s="8"/>
      <c r="T83" s="8"/>
    </row>
    <row r="84" spans="2:20" x14ac:dyDescent="0.2">
      <c r="B84" s="8"/>
      <c r="C84" s="8"/>
      <c r="D84" s="8"/>
      <c r="E84" s="8"/>
      <c r="F84" s="8"/>
      <c r="G84" s="8"/>
      <c r="H84" s="8"/>
      <c r="I84" s="8"/>
      <c r="J84" s="8"/>
      <c r="K84" s="8"/>
      <c r="L84" s="8"/>
      <c r="M84" s="8"/>
      <c r="N84" s="8"/>
      <c r="O84" s="8"/>
      <c r="P84" s="8"/>
      <c r="Q84" s="8"/>
      <c r="R84" s="8"/>
      <c r="S84" s="8"/>
      <c r="T84" s="8"/>
    </row>
    <row r="85" spans="2:20" x14ac:dyDescent="0.2">
      <c r="B85" s="8"/>
      <c r="C85" s="8"/>
      <c r="D85" s="8"/>
      <c r="E85" s="8"/>
      <c r="F85" s="8"/>
      <c r="G85" s="8"/>
      <c r="H85" s="8"/>
      <c r="I85" s="8"/>
      <c r="J85" s="8"/>
      <c r="K85" s="8"/>
      <c r="L85" s="8"/>
      <c r="M85" s="8"/>
      <c r="N85" s="8"/>
      <c r="O85" s="8"/>
      <c r="P85" s="8"/>
      <c r="Q85" s="8"/>
      <c r="R85" s="8"/>
      <c r="S85" s="8"/>
      <c r="T85" s="8"/>
    </row>
    <row r="86" spans="2:20" x14ac:dyDescent="0.2">
      <c r="B86" s="8"/>
      <c r="C86" s="8"/>
      <c r="D86" s="8"/>
      <c r="E86" s="8"/>
      <c r="F86" s="8"/>
      <c r="G86" s="8"/>
      <c r="H86" s="8"/>
      <c r="I86" s="8"/>
      <c r="J86" s="8"/>
      <c r="K86" s="8"/>
      <c r="L86" s="8"/>
      <c r="M86" s="8"/>
      <c r="N86" s="8"/>
      <c r="O86" s="8"/>
      <c r="P86" s="8"/>
      <c r="Q86" s="8"/>
      <c r="R86" s="8"/>
      <c r="S86" s="8"/>
      <c r="T86" s="8"/>
    </row>
    <row r="87" spans="2:20" x14ac:dyDescent="0.2">
      <c r="B87" s="8"/>
      <c r="C87" s="8"/>
      <c r="D87" s="8"/>
      <c r="E87" s="8"/>
      <c r="F87" s="8"/>
      <c r="G87" s="8"/>
      <c r="H87" s="8"/>
      <c r="I87" s="8"/>
      <c r="J87" s="8"/>
      <c r="K87" s="8"/>
      <c r="L87" s="8"/>
      <c r="M87" s="8"/>
      <c r="N87" s="8"/>
      <c r="O87" s="8"/>
      <c r="P87" s="8"/>
      <c r="Q87" s="8"/>
      <c r="R87" s="8"/>
      <c r="S87" s="8"/>
      <c r="T87" s="8"/>
    </row>
    <row r="88" spans="2:20" x14ac:dyDescent="0.2">
      <c r="B88" s="8"/>
      <c r="C88" s="8"/>
      <c r="D88" s="8"/>
      <c r="E88" s="8"/>
      <c r="F88" s="8"/>
      <c r="G88" s="8"/>
      <c r="H88" s="8"/>
      <c r="I88" s="8"/>
      <c r="J88" s="8"/>
      <c r="K88" s="8"/>
      <c r="L88" s="8"/>
      <c r="M88" s="8"/>
      <c r="N88" s="8"/>
      <c r="O88" s="8"/>
      <c r="P88" s="8"/>
      <c r="Q88" s="8"/>
      <c r="R88" s="8"/>
      <c r="S88" s="8"/>
      <c r="T88" s="8"/>
    </row>
    <row r="89" spans="2:20" x14ac:dyDescent="0.2">
      <c r="B89" s="8"/>
      <c r="C89" s="8"/>
      <c r="D89" s="8"/>
      <c r="E89" s="8"/>
      <c r="F89" s="8"/>
      <c r="G89" s="8"/>
      <c r="H89" s="8"/>
      <c r="I89" s="8"/>
      <c r="J89" s="8"/>
      <c r="K89" s="8"/>
      <c r="L89" s="8"/>
      <c r="M89" s="8"/>
      <c r="N89" s="8"/>
      <c r="O89" s="8"/>
      <c r="P89" s="8"/>
      <c r="Q89" s="8"/>
      <c r="R89" s="8"/>
      <c r="S89" s="8"/>
      <c r="T89" s="8"/>
    </row>
    <row r="90" spans="2:20" x14ac:dyDescent="0.2">
      <c r="B90" s="8"/>
      <c r="C90" s="8"/>
      <c r="D90" s="8"/>
      <c r="E90" s="8"/>
      <c r="F90" s="8"/>
      <c r="G90" s="8"/>
      <c r="H90" s="8"/>
      <c r="I90" s="8"/>
      <c r="J90" s="8"/>
      <c r="K90" s="8"/>
      <c r="L90" s="8"/>
      <c r="M90" s="8"/>
      <c r="N90" s="8"/>
      <c r="O90" s="8"/>
      <c r="P90" s="8"/>
      <c r="Q90" s="8"/>
      <c r="R90" s="8"/>
      <c r="S90" s="8"/>
      <c r="T90" s="8"/>
    </row>
    <row r="91" spans="2:20" x14ac:dyDescent="0.2">
      <c r="B91" s="8"/>
      <c r="C91" s="8"/>
      <c r="D91" s="8"/>
      <c r="E91" s="8"/>
      <c r="F91" s="8"/>
      <c r="G91" s="8"/>
      <c r="H91" s="8"/>
      <c r="I91" s="8"/>
      <c r="J91" s="8"/>
      <c r="K91" s="8"/>
      <c r="L91" s="8"/>
      <c r="M91" s="8"/>
      <c r="N91" s="8"/>
      <c r="O91" s="8"/>
      <c r="P91" s="8"/>
      <c r="Q91" s="8"/>
      <c r="R91" s="8"/>
      <c r="S91" s="8"/>
      <c r="T91" s="8"/>
    </row>
    <row r="92" spans="2:20" x14ac:dyDescent="0.2">
      <c r="B92" s="8"/>
      <c r="C92" s="8"/>
      <c r="D92" s="8"/>
      <c r="E92" s="8"/>
      <c r="F92" s="8"/>
      <c r="G92" s="8"/>
      <c r="H92" s="8"/>
      <c r="I92" s="8"/>
      <c r="J92" s="8"/>
      <c r="K92" s="8"/>
      <c r="L92" s="8"/>
      <c r="M92" s="8"/>
      <c r="N92" s="8"/>
      <c r="O92" s="8"/>
      <c r="P92" s="8"/>
      <c r="Q92" s="8"/>
      <c r="R92" s="8"/>
      <c r="S92" s="8"/>
      <c r="T92" s="8"/>
    </row>
    <row r="93" spans="2:20" x14ac:dyDescent="0.2">
      <c r="B93" s="8"/>
      <c r="C93" s="8"/>
      <c r="D93" s="8"/>
      <c r="E93" s="8"/>
      <c r="F93" s="8"/>
      <c r="G93" s="8"/>
      <c r="H93" s="8"/>
      <c r="I93" s="8"/>
      <c r="J93" s="8"/>
      <c r="K93" s="8"/>
      <c r="L93" s="8"/>
      <c r="M93" s="8"/>
      <c r="N93" s="8"/>
      <c r="O93" s="8"/>
      <c r="P93" s="8"/>
      <c r="Q93" s="8"/>
      <c r="R93" s="8"/>
      <c r="S93" s="8"/>
      <c r="T93" s="8"/>
    </row>
    <row r="94" spans="2:20" x14ac:dyDescent="0.2">
      <c r="B94" s="8"/>
      <c r="C94" s="8"/>
      <c r="D94" s="8"/>
      <c r="E94" s="8"/>
      <c r="F94" s="8"/>
      <c r="G94" s="8"/>
      <c r="H94" s="8"/>
      <c r="I94" s="8"/>
      <c r="J94" s="8"/>
      <c r="K94" s="8"/>
      <c r="L94" s="8"/>
      <c r="M94" s="8"/>
      <c r="N94" s="8"/>
      <c r="O94" s="8"/>
      <c r="P94" s="8"/>
      <c r="Q94" s="8"/>
      <c r="R94" s="8"/>
      <c r="S94" s="8"/>
      <c r="T94" s="8"/>
    </row>
    <row r="95" spans="2:20" x14ac:dyDescent="0.2">
      <c r="B95" s="8"/>
      <c r="C95" s="8"/>
      <c r="D95" s="8"/>
      <c r="E95" s="8"/>
      <c r="F95" s="8"/>
      <c r="G95" s="8"/>
      <c r="H95" s="8"/>
      <c r="I95" s="8"/>
      <c r="J95" s="8"/>
      <c r="K95" s="8"/>
      <c r="L95" s="8"/>
      <c r="M95" s="8"/>
      <c r="N95" s="8"/>
      <c r="O95" s="8"/>
      <c r="P95" s="8"/>
      <c r="Q95" s="8"/>
      <c r="R95" s="8"/>
      <c r="S95" s="8"/>
      <c r="T95" s="8"/>
    </row>
    <row r="96" spans="2:20" x14ac:dyDescent="0.2">
      <c r="B96" s="8"/>
      <c r="C96" s="8"/>
      <c r="D96" s="8"/>
      <c r="E96" s="8"/>
      <c r="F96" s="8"/>
      <c r="G96" s="8"/>
      <c r="H96" s="8"/>
      <c r="I96" s="8"/>
      <c r="J96" s="8"/>
      <c r="K96" s="8"/>
      <c r="L96" s="8"/>
      <c r="M96" s="8"/>
      <c r="N96" s="8"/>
      <c r="O96" s="8"/>
      <c r="P96" s="8"/>
      <c r="Q96" s="8"/>
      <c r="R96" s="8"/>
      <c r="S96" s="8"/>
      <c r="T96" s="8"/>
    </row>
    <row r="97" spans="2:20" x14ac:dyDescent="0.2">
      <c r="B97" s="8"/>
      <c r="C97" s="8"/>
      <c r="D97" s="8"/>
      <c r="E97" s="8"/>
      <c r="F97" s="8"/>
      <c r="G97" s="8"/>
      <c r="H97" s="8"/>
      <c r="I97" s="8"/>
      <c r="J97" s="8"/>
      <c r="K97" s="8"/>
      <c r="L97" s="8"/>
      <c r="M97" s="8"/>
      <c r="N97" s="8"/>
      <c r="O97" s="8"/>
      <c r="P97" s="8"/>
      <c r="Q97" s="8"/>
      <c r="R97" s="8"/>
      <c r="S97" s="8"/>
      <c r="T97" s="8"/>
    </row>
    <row r="98" spans="2:20" x14ac:dyDescent="0.2">
      <c r="B98" s="8"/>
      <c r="C98" s="8"/>
      <c r="D98" s="8"/>
      <c r="E98" s="8"/>
      <c r="F98" s="8"/>
      <c r="G98" s="8"/>
      <c r="H98" s="8"/>
      <c r="I98" s="8"/>
      <c r="J98" s="8"/>
      <c r="K98" s="8"/>
      <c r="L98" s="8"/>
      <c r="M98" s="8"/>
      <c r="N98" s="8"/>
      <c r="O98" s="8"/>
      <c r="P98" s="8"/>
      <c r="Q98" s="8"/>
      <c r="R98" s="8"/>
      <c r="S98" s="8"/>
      <c r="T98" s="8"/>
    </row>
    <row r="99" spans="2:20" x14ac:dyDescent="0.2">
      <c r="B99" s="8"/>
      <c r="C99" s="8"/>
      <c r="D99" s="8"/>
      <c r="E99" s="8"/>
      <c r="F99" s="8"/>
      <c r="G99" s="8"/>
      <c r="H99" s="8"/>
      <c r="I99" s="8"/>
      <c r="J99" s="8"/>
      <c r="K99" s="8"/>
      <c r="L99" s="8"/>
      <c r="M99" s="8"/>
      <c r="N99" s="8"/>
      <c r="O99" s="8"/>
      <c r="P99" s="8"/>
      <c r="Q99" s="8"/>
      <c r="R99" s="8"/>
      <c r="S99" s="8"/>
      <c r="T99" s="8"/>
    </row>
    <row r="100" spans="2:20" x14ac:dyDescent="0.2">
      <c r="B100" s="8"/>
      <c r="C100" s="8"/>
      <c r="D100" s="8"/>
      <c r="E100" s="8"/>
      <c r="F100" s="8"/>
      <c r="G100" s="8"/>
      <c r="H100" s="8"/>
      <c r="I100" s="8"/>
      <c r="J100" s="8"/>
      <c r="K100" s="8"/>
      <c r="L100" s="8"/>
      <c r="M100" s="8"/>
      <c r="N100" s="8"/>
      <c r="O100" s="8"/>
      <c r="P100" s="8"/>
      <c r="Q100" s="8"/>
      <c r="R100" s="8"/>
      <c r="S100" s="8"/>
      <c r="T100" s="8"/>
    </row>
    <row r="101" spans="2:20" x14ac:dyDescent="0.2">
      <c r="B101" s="8"/>
      <c r="C101" s="8"/>
      <c r="D101" s="8"/>
      <c r="E101" s="8"/>
      <c r="F101" s="8"/>
      <c r="G101" s="8"/>
      <c r="H101" s="8"/>
      <c r="I101" s="8"/>
      <c r="J101" s="8"/>
      <c r="K101" s="8"/>
      <c r="L101" s="8"/>
      <c r="M101" s="8"/>
      <c r="N101" s="8"/>
      <c r="O101" s="8"/>
      <c r="P101" s="8"/>
      <c r="Q101" s="8"/>
      <c r="R101" s="8"/>
      <c r="S101" s="8"/>
      <c r="T101" s="8"/>
    </row>
    <row r="102" spans="2:20" x14ac:dyDescent="0.2">
      <c r="B102" s="8"/>
      <c r="C102" s="8"/>
      <c r="D102" s="8"/>
      <c r="E102" s="8"/>
      <c r="F102" s="8"/>
      <c r="G102" s="8"/>
      <c r="H102" s="8"/>
      <c r="I102" s="8"/>
      <c r="J102" s="8"/>
      <c r="K102" s="8"/>
      <c r="L102" s="8"/>
      <c r="M102" s="8"/>
      <c r="N102" s="8"/>
      <c r="O102" s="8"/>
      <c r="P102" s="8"/>
      <c r="Q102" s="8"/>
      <c r="R102" s="8"/>
      <c r="S102" s="8"/>
      <c r="T102" s="8"/>
    </row>
    <row r="103" spans="2:20" x14ac:dyDescent="0.2">
      <c r="B103" s="8"/>
      <c r="C103" s="8"/>
      <c r="D103" s="8"/>
      <c r="E103" s="8"/>
      <c r="F103" s="8"/>
      <c r="G103" s="8"/>
      <c r="H103" s="8"/>
      <c r="I103" s="8"/>
      <c r="J103" s="8"/>
      <c r="K103" s="8"/>
      <c r="L103" s="8"/>
      <c r="M103" s="8"/>
      <c r="N103" s="8"/>
      <c r="O103" s="8"/>
      <c r="P103" s="8"/>
      <c r="Q103" s="8"/>
      <c r="R103" s="8"/>
      <c r="S103" s="8"/>
      <c r="T103" s="8"/>
    </row>
    <row r="104" spans="2:20" x14ac:dyDescent="0.2">
      <c r="B104" s="8"/>
      <c r="C104" s="8"/>
      <c r="D104" s="8"/>
      <c r="E104" s="8"/>
      <c r="F104" s="8"/>
      <c r="G104" s="8"/>
      <c r="H104" s="8"/>
      <c r="I104" s="8"/>
      <c r="J104" s="8"/>
      <c r="K104" s="8"/>
      <c r="L104" s="8"/>
      <c r="M104" s="8"/>
      <c r="N104" s="8"/>
      <c r="O104" s="8"/>
      <c r="P104" s="8"/>
      <c r="Q104" s="8"/>
      <c r="R104" s="8"/>
      <c r="S104" s="8"/>
      <c r="T104" s="8"/>
    </row>
    <row r="105" spans="2:20" x14ac:dyDescent="0.2">
      <c r="B105" s="8"/>
      <c r="C105" s="8"/>
      <c r="D105" s="8"/>
      <c r="E105" s="8"/>
      <c r="F105" s="8"/>
      <c r="G105" s="8"/>
      <c r="H105" s="8"/>
      <c r="I105" s="8"/>
      <c r="J105" s="8"/>
      <c r="K105" s="8"/>
      <c r="L105" s="8"/>
      <c r="M105" s="8"/>
      <c r="N105" s="8"/>
      <c r="O105" s="8"/>
      <c r="P105" s="8"/>
      <c r="Q105" s="8"/>
      <c r="R105" s="8"/>
      <c r="S105" s="8"/>
      <c r="T105" s="8"/>
    </row>
    <row r="106" spans="2:20" x14ac:dyDescent="0.2">
      <c r="B106" s="8"/>
      <c r="C106" s="8"/>
      <c r="D106" s="8"/>
      <c r="E106" s="8"/>
      <c r="F106" s="8"/>
      <c r="G106" s="8"/>
      <c r="H106" s="8"/>
      <c r="I106" s="8"/>
      <c r="J106" s="8"/>
      <c r="K106" s="8"/>
      <c r="L106" s="8"/>
      <c r="M106" s="8"/>
      <c r="N106" s="8"/>
      <c r="O106" s="8"/>
      <c r="P106" s="8"/>
      <c r="Q106" s="8"/>
      <c r="R106" s="8"/>
      <c r="S106" s="8"/>
      <c r="T106" s="8"/>
    </row>
    <row r="107" spans="2:20" x14ac:dyDescent="0.2">
      <c r="B107" s="8"/>
      <c r="C107" s="8"/>
      <c r="D107" s="8"/>
      <c r="E107" s="8"/>
      <c r="F107" s="8"/>
      <c r="G107" s="8"/>
      <c r="H107" s="8"/>
      <c r="I107" s="8"/>
      <c r="J107" s="8"/>
      <c r="K107" s="8"/>
      <c r="L107" s="8"/>
      <c r="M107" s="8"/>
      <c r="N107" s="8"/>
      <c r="O107" s="8"/>
      <c r="P107" s="8"/>
      <c r="Q107" s="8"/>
      <c r="R107" s="8"/>
      <c r="S107" s="8"/>
      <c r="T107" s="8"/>
    </row>
    <row r="108" spans="2:20" x14ac:dyDescent="0.2">
      <c r="B108" s="8"/>
      <c r="C108" s="8"/>
      <c r="D108" s="8"/>
      <c r="E108" s="8"/>
      <c r="F108" s="8"/>
      <c r="G108" s="8"/>
      <c r="H108" s="8"/>
      <c r="I108" s="8"/>
      <c r="J108" s="8"/>
      <c r="K108" s="8"/>
      <c r="L108" s="8"/>
      <c r="M108" s="8"/>
      <c r="N108" s="8"/>
      <c r="O108" s="8"/>
      <c r="P108" s="8"/>
      <c r="Q108" s="8"/>
      <c r="R108" s="8"/>
      <c r="S108" s="8"/>
      <c r="T108" s="8"/>
    </row>
    <row r="109" spans="2:20" x14ac:dyDescent="0.2">
      <c r="B109" s="8"/>
      <c r="C109" s="8"/>
      <c r="D109" s="8"/>
      <c r="E109" s="8"/>
      <c r="F109" s="8"/>
      <c r="G109" s="8"/>
      <c r="H109" s="8"/>
      <c r="I109" s="8"/>
      <c r="J109" s="8"/>
      <c r="K109" s="8"/>
      <c r="L109" s="8"/>
      <c r="M109" s="8"/>
      <c r="N109" s="8"/>
      <c r="O109" s="8"/>
      <c r="P109" s="8"/>
      <c r="Q109" s="8"/>
      <c r="R109" s="8"/>
      <c r="S109" s="8"/>
      <c r="T109" s="8"/>
    </row>
    <row r="110" spans="2:20" x14ac:dyDescent="0.2">
      <c r="B110" s="8"/>
      <c r="C110" s="8"/>
      <c r="D110" s="8"/>
      <c r="E110" s="8"/>
      <c r="F110" s="8"/>
      <c r="G110" s="8"/>
      <c r="H110" s="8"/>
      <c r="I110" s="8"/>
      <c r="J110" s="8"/>
      <c r="K110" s="8"/>
      <c r="L110" s="8"/>
      <c r="M110" s="8"/>
      <c r="N110" s="8"/>
      <c r="O110" s="8"/>
      <c r="P110" s="8"/>
      <c r="Q110" s="8"/>
      <c r="R110" s="8"/>
      <c r="S110" s="8"/>
      <c r="T110" s="8"/>
    </row>
    <row r="111" spans="2:20" x14ac:dyDescent="0.2">
      <c r="B111" s="8"/>
      <c r="C111" s="8"/>
      <c r="D111" s="8"/>
      <c r="E111" s="8"/>
      <c r="F111" s="8"/>
      <c r="G111" s="8"/>
      <c r="H111" s="8"/>
      <c r="I111" s="8"/>
      <c r="J111" s="8"/>
      <c r="K111" s="8"/>
      <c r="L111" s="8"/>
      <c r="M111" s="8"/>
      <c r="N111" s="8"/>
      <c r="O111" s="8"/>
      <c r="P111" s="8"/>
      <c r="Q111" s="8"/>
      <c r="R111" s="8"/>
      <c r="S111" s="8"/>
      <c r="T111" s="8"/>
    </row>
    <row r="112" spans="2:20" x14ac:dyDescent="0.2">
      <c r="B112" s="8"/>
      <c r="C112" s="8"/>
      <c r="D112" s="8"/>
      <c r="E112" s="8"/>
      <c r="F112" s="8"/>
      <c r="G112" s="8"/>
      <c r="H112" s="8"/>
      <c r="I112" s="8"/>
      <c r="J112" s="8"/>
      <c r="K112" s="8"/>
      <c r="L112" s="8"/>
      <c r="M112" s="8"/>
      <c r="N112" s="8"/>
      <c r="O112" s="8"/>
      <c r="P112" s="8"/>
      <c r="Q112" s="8"/>
      <c r="R112" s="8"/>
      <c r="S112" s="8"/>
      <c r="T112" s="8"/>
    </row>
    <row r="113" spans="2:20" x14ac:dyDescent="0.2">
      <c r="B113" s="8"/>
      <c r="C113" s="8"/>
      <c r="D113" s="8"/>
      <c r="E113" s="8"/>
      <c r="F113" s="8"/>
      <c r="G113" s="8"/>
      <c r="H113" s="8"/>
      <c r="I113" s="8"/>
      <c r="J113" s="8"/>
      <c r="K113" s="8"/>
      <c r="L113" s="8"/>
      <c r="M113" s="8"/>
      <c r="N113" s="8"/>
      <c r="O113" s="8"/>
      <c r="P113" s="8"/>
      <c r="Q113" s="8"/>
      <c r="R113" s="8"/>
      <c r="S113" s="8"/>
      <c r="T113" s="8"/>
    </row>
    <row r="114" spans="2:20" x14ac:dyDescent="0.2">
      <c r="B114" s="8"/>
      <c r="C114" s="8"/>
      <c r="D114" s="8"/>
      <c r="E114" s="8"/>
      <c r="F114" s="8"/>
      <c r="G114" s="8"/>
      <c r="H114" s="8"/>
      <c r="I114" s="8"/>
      <c r="J114" s="8"/>
      <c r="K114" s="8"/>
      <c r="L114" s="8"/>
      <c r="M114" s="8"/>
      <c r="N114" s="8"/>
      <c r="O114" s="8"/>
      <c r="P114" s="8"/>
      <c r="Q114" s="8"/>
      <c r="R114" s="8"/>
      <c r="S114" s="8"/>
      <c r="T114" s="8"/>
    </row>
    <row r="115" spans="2:20" x14ac:dyDescent="0.2">
      <c r="B115" s="8"/>
      <c r="C115" s="8"/>
      <c r="D115" s="8"/>
      <c r="E115" s="8"/>
      <c r="F115" s="8"/>
      <c r="G115" s="8"/>
      <c r="H115" s="8"/>
      <c r="I115" s="8"/>
      <c r="J115" s="8"/>
      <c r="K115" s="8"/>
      <c r="L115" s="8"/>
      <c r="M115" s="8"/>
      <c r="N115" s="8"/>
      <c r="O115" s="8"/>
      <c r="P115" s="8"/>
      <c r="Q115" s="8"/>
      <c r="R115" s="8"/>
      <c r="S115" s="8"/>
      <c r="T115" s="8"/>
    </row>
    <row r="116" spans="2:20" x14ac:dyDescent="0.2">
      <c r="B116" s="8"/>
      <c r="C116" s="8"/>
      <c r="D116" s="8"/>
      <c r="E116" s="8"/>
      <c r="F116" s="8"/>
      <c r="G116" s="8"/>
      <c r="H116" s="8"/>
      <c r="I116" s="8"/>
      <c r="J116" s="8"/>
      <c r="K116" s="8"/>
      <c r="L116" s="8"/>
      <c r="M116" s="8"/>
      <c r="N116" s="8"/>
      <c r="O116" s="8"/>
      <c r="P116" s="8"/>
      <c r="Q116" s="8"/>
      <c r="R116" s="8"/>
      <c r="S116" s="8"/>
      <c r="T116" s="8"/>
    </row>
    <row r="117" spans="2:20" x14ac:dyDescent="0.2">
      <c r="B117" s="8"/>
      <c r="C117" s="8"/>
      <c r="D117" s="8"/>
      <c r="E117" s="8"/>
      <c r="F117" s="8"/>
      <c r="G117" s="8"/>
      <c r="H117" s="8"/>
      <c r="I117" s="8"/>
      <c r="J117" s="8"/>
      <c r="K117" s="8"/>
      <c r="L117" s="8"/>
      <c r="M117" s="8"/>
      <c r="N117" s="8"/>
      <c r="O117" s="8"/>
      <c r="P117" s="8"/>
      <c r="Q117" s="8"/>
      <c r="R117" s="8"/>
      <c r="S117" s="8"/>
      <c r="T117" s="8"/>
    </row>
    <row r="118" spans="2:20" x14ac:dyDescent="0.2">
      <c r="B118" s="8"/>
      <c r="C118" s="8"/>
      <c r="D118" s="8"/>
      <c r="E118" s="8"/>
      <c r="F118" s="8"/>
      <c r="G118" s="8"/>
      <c r="H118" s="8"/>
      <c r="I118" s="8"/>
      <c r="J118" s="8"/>
      <c r="K118" s="8"/>
      <c r="L118" s="8"/>
      <c r="M118" s="8"/>
      <c r="N118" s="8"/>
      <c r="O118" s="8"/>
      <c r="P118" s="8"/>
      <c r="Q118" s="8"/>
      <c r="R118" s="8"/>
      <c r="S118" s="8"/>
      <c r="T118" s="8"/>
    </row>
    <row r="119" spans="2:20" x14ac:dyDescent="0.2">
      <c r="B119" s="8"/>
      <c r="C119" s="8"/>
      <c r="D119" s="8"/>
      <c r="E119" s="8"/>
      <c r="F119" s="8"/>
      <c r="G119" s="8"/>
      <c r="H119" s="8"/>
      <c r="I119" s="8"/>
      <c r="J119" s="8"/>
      <c r="K119" s="8"/>
      <c r="L119" s="8"/>
      <c r="M119" s="8"/>
      <c r="N119" s="8"/>
      <c r="O119" s="8"/>
      <c r="P119" s="8"/>
      <c r="Q119" s="8"/>
      <c r="R119" s="8"/>
      <c r="S119" s="8"/>
      <c r="T119" s="8"/>
    </row>
    <row r="120" spans="2:20" x14ac:dyDescent="0.2">
      <c r="B120" s="8"/>
      <c r="C120" s="8"/>
      <c r="D120" s="8"/>
      <c r="E120" s="8"/>
      <c r="F120" s="8"/>
      <c r="G120" s="8"/>
      <c r="H120" s="8"/>
      <c r="I120" s="8"/>
      <c r="J120" s="8"/>
      <c r="K120" s="8"/>
      <c r="L120" s="8"/>
      <c r="M120" s="8"/>
      <c r="N120" s="8"/>
      <c r="O120" s="8"/>
      <c r="P120" s="8"/>
      <c r="Q120" s="8"/>
      <c r="R120" s="8"/>
      <c r="S120" s="8"/>
      <c r="T120" s="8"/>
    </row>
    <row r="121" spans="2:20" x14ac:dyDescent="0.2">
      <c r="B121" s="8"/>
      <c r="C121" s="8"/>
      <c r="D121" s="8"/>
      <c r="E121" s="8"/>
      <c r="F121" s="8"/>
      <c r="G121" s="8"/>
      <c r="H121" s="8"/>
      <c r="I121" s="8"/>
      <c r="J121" s="8"/>
      <c r="K121" s="8"/>
      <c r="L121" s="8"/>
      <c r="M121" s="8"/>
      <c r="N121" s="8"/>
      <c r="O121" s="8"/>
      <c r="P121" s="8"/>
      <c r="Q121" s="8"/>
      <c r="R121" s="8"/>
      <c r="S121" s="8"/>
      <c r="T121" s="8"/>
    </row>
    <row r="122" spans="2:20" x14ac:dyDescent="0.2">
      <c r="B122" s="8"/>
      <c r="C122" s="8"/>
      <c r="D122" s="8"/>
      <c r="E122" s="8"/>
      <c r="F122" s="8"/>
      <c r="G122" s="8"/>
      <c r="H122" s="8"/>
      <c r="I122" s="8"/>
      <c r="J122" s="8"/>
      <c r="K122" s="8"/>
      <c r="L122" s="8"/>
      <c r="M122" s="8"/>
      <c r="N122" s="8"/>
      <c r="O122" s="8"/>
      <c r="P122" s="8"/>
      <c r="Q122" s="8"/>
      <c r="R122" s="8"/>
      <c r="S122" s="8"/>
      <c r="T122" s="8"/>
    </row>
    <row r="123" spans="2:20" x14ac:dyDescent="0.2">
      <c r="B123" s="8"/>
      <c r="C123" s="8"/>
      <c r="D123" s="8"/>
      <c r="E123" s="8"/>
      <c r="F123" s="8"/>
      <c r="G123" s="8"/>
      <c r="H123" s="8"/>
      <c r="I123" s="8"/>
      <c r="J123" s="8"/>
      <c r="K123" s="8"/>
      <c r="L123" s="8"/>
      <c r="M123" s="8"/>
      <c r="N123" s="8"/>
      <c r="O123" s="8"/>
      <c r="P123" s="8"/>
      <c r="Q123" s="8"/>
      <c r="R123" s="8"/>
      <c r="S123" s="8"/>
      <c r="T123" s="8"/>
    </row>
    <row r="124" spans="2:20" x14ac:dyDescent="0.2">
      <c r="B124" s="8"/>
      <c r="C124" s="8"/>
      <c r="D124" s="8"/>
      <c r="E124" s="8"/>
      <c r="F124" s="8"/>
      <c r="G124" s="8"/>
      <c r="H124" s="8"/>
      <c r="I124" s="8"/>
      <c r="J124" s="8"/>
      <c r="K124" s="8"/>
      <c r="L124" s="8"/>
      <c r="M124" s="8"/>
      <c r="N124" s="8"/>
      <c r="O124" s="8"/>
      <c r="P124" s="8"/>
      <c r="Q124" s="8"/>
      <c r="R124" s="8"/>
      <c r="S124" s="8"/>
      <c r="T124" s="8"/>
    </row>
    <row r="125" spans="2:20" x14ac:dyDescent="0.2">
      <c r="B125" s="8"/>
      <c r="C125" s="8"/>
      <c r="D125" s="8"/>
      <c r="E125" s="8"/>
      <c r="F125" s="8"/>
      <c r="G125" s="8"/>
      <c r="H125" s="8"/>
      <c r="I125" s="8"/>
      <c r="J125" s="8"/>
      <c r="K125" s="8"/>
      <c r="L125" s="8"/>
      <c r="M125" s="8"/>
      <c r="N125" s="8"/>
      <c r="O125" s="8"/>
      <c r="P125" s="8"/>
      <c r="Q125" s="8"/>
      <c r="R125" s="8"/>
      <c r="S125" s="8"/>
      <c r="T125" s="8"/>
    </row>
    <row r="126" spans="2:20" x14ac:dyDescent="0.2">
      <c r="B126" s="8"/>
      <c r="C126" s="8"/>
      <c r="D126" s="8"/>
      <c r="E126" s="8"/>
      <c r="F126" s="8"/>
      <c r="G126" s="8"/>
      <c r="H126" s="8"/>
      <c r="I126" s="8"/>
      <c r="J126" s="8"/>
      <c r="K126" s="8"/>
      <c r="L126" s="8"/>
      <c r="M126" s="8"/>
      <c r="N126" s="8"/>
      <c r="O126" s="8"/>
      <c r="P126" s="8"/>
      <c r="Q126" s="8"/>
      <c r="R126" s="8"/>
      <c r="S126" s="8"/>
      <c r="T126" s="8"/>
    </row>
    <row r="127" spans="2:20" x14ac:dyDescent="0.2">
      <c r="B127" s="8"/>
      <c r="C127" s="8"/>
      <c r="D127" s="8"/>
      <c r="E127" s="8"/>
      <c r="F127" s="8"/>
      <c r="G127" s="8"/>
      <c r="H127" s="8"/>
      <c r="I127" s="8"/>
      <c r="J127" s="8"/>
      <c r="K127" s="8"/>
      <c r="L127" s="8"/>
      <c r="M127" s="8"/>
      <c r="N127" s="8"/>
      <c r="O127" s="8"/>
      <c r="P127" s="8"/>
      <c r="Q127" s="8"/>
      <c r="R127" s="8"/>
      <c r="S127" s="8"/>
      <c r="T127" s="8"/>
    </row>
    <row r="128" spans="2:20" x14ac:dyDescent="0.2">
      <c r="B128" s="8"/>
      <c r="C128" s="8"/>
      <c r="D128" s="8"/>
      <c r="E128" s="8"/>
      <c r="F128" s="8"/>
      <c r="G128" s="8"/>
      <c r="H128" s="8"/>
      <c r="I128" s="8"/>
      <c r="J128" s="8"/>
      <c r="K128" s="8"/>
      <c r="L128" s="8"/>
      <c r="M128" s="8"/>
      <c r="N128" s="8"/>
      <c r="O128" s="8"/>
      <c r="P128" s="8"/>
      <c r="Q128" s="8"/>
      <c r="R128" s="8"/>
      <c r="S128" s="8"/>
      <c r="T128" s="8"/>
    </row>
    <row r="129" spans="2:20" x14ac:dyDescent="0.2">
      <c r="B129" s="8"/>
      <c r="C129" s="8"/>
      <c r="D129" s="8"/>
      <c r="E129" s="8"/>
      <c r="F129" s="8"/>
      <c r="G129" s="8"/>
      <c r="H129" s="8"/>
      <c r="I129" s="8"/>
      <c r="J129" s="8"/>
      <c r="K129" s="8"/>
      <c r="L129" s="8"/>
      <c r="M129" s="8"/>
      <c r="N129" s="8"/>
      <c r="O129" s="8"/>
      <c r="P129" s="8"/>
      <c r="Q129" s="8"/>
      <c r="R129" s="8"/>
      <c r="S129" s="8"/>
      <c r="T129" s="8"/>
    </row>
    <row r="130" spans="2:20" x14ac:dyDescent="0.2">
      <c r="B130" s="8"/>
      <c r="C130" s="8"/>
      <c r="D130" s="8"/>
      <c r="E130" s="8"/>
      <c r="F130" s="8"/>
      <c r="G130" s="8"/>
      <c r="H130" s="8"/>
      <c r="I130" s="8"/>
      <c r="J130" s="8"/>
      <c r="K130" s="8"/>
      <c r="L130" s="8"/>
      <c r="M130" s="8"/>
      <c r="N130" s="8"/>
      <c r="O130" s="8"/>
      <c r="P130" s="8"/>
      <c r="Q130" s="8"/>
      <c r="R130" s="8"/>
      <c r="S130" s="8"/>
      <c r="T130" s="8"/>
    </row>
    <row r="131" spans="2:20" x14ac:dyDescent="0.2">
      <c r="B131" s="8"/>
      <c r="C131" s="8"/>
      <c r="D131" s="8"/>
      <c r="E131" s="8"/>
      <c r="F131" s="8"/>
      <c r="G131" s="8"/>
      <c r="H131" s="8"/>
      <c r="I131" s="8"/>
      <c r="J131" s="8"/>
      <c r="K131" s="8"/>
      <c r="L131" s="8"/>
      <c r="M131" s="8"/>
      <c r="N131" s="8"/>
      <c r="O131" s="8"/>
      <c r="P131" s="8"/>
      <c r="Q131" s="8"/>
      <c r="R131" s="8"/>
      <c r="S131" s="8"/>
      <c r="T131" s="8"/>
    </row>
    <row r="132" spans="2:20" x14ac:dyDescent="0.2">
      <c r="B132" s="8"/>
      <c r="C132" s="8"/>
      <c r="D132" s="8"/>
      <c r="E132" s="8"/>
      <c r="F132" s="8"/>
      <c r="G132" s="8"/>
      <c r="H132" s="8"/>
      <c r="I132" s="8"/>
      <c r="J132" s="8"/>
      <c r="K132" s="8"/>
      <c r="L132" s="8"/>
      <c r="M132" s="8"/>
      <c r="N132" s="8"/>
      <c r="O132" s="8"/>
      <c r="P132" s="8"/>
      <c r="Q132" s="8"/>
      <c r="R132" s="8"/>
      <c r="S132" s="8"/>
      <c r="T132" s="8"/>
    </row>
    <row r="133" spans="2:20" x14ac:dyDescent="0.2">
      <c r="B133" s="8"/>
      <c r="C133" s="8"/>
      <c r="D133" s="8"/>
      <c r="E133" s="8"/>
      <c r="F133" s="8"/>
      <c r="G133" s="8"/>
      <c r="H133" s="8"/>
      <c r="I133" s="8"/>
      <c r="J133" s="8"/>
      <c r="K133" s="8"/>
      <c r="L133" s="8"/>
      <c r="M133" s="8"/>
      <c r="N133" s="8"/>
      <c r="O133" s="8"/>
      <c r="P133" s="8"/>
      <c r="Q133" s="8"/>
      <c r="R133" s="8"/>
      <c r="S133" s="8"/>
      <c r="T133" s="8"/>
    </row>
    <row r="134" spans="2:20" x14ac:dyDescent="0.2">
      <c r="B134" s="8"/>
      <c r="C134" s="8"/>
      <c r="D134" s="8"/>
      <c r="E134" s="8"/>
      <c r="F134" s="8"/>
      <c r="G134" s="8"/>
      <c r="H134" s="8"/>
      <c r="I134" s="8"/>
      <c r="J134" s="8"/>
      <c r="K134" s="8"/>
      <c r="L134" s="8"/>
      <c r="M134" s="8"/>
      <c r="N134" s="8"/>
      <c r="O134" s="8"/>
      <c r="P134" s="8"/>
      <c r="Q134" s="8"/>
      <c r="R134" s="8"/>
      <c r="S134" s="8"/>
      <c r="T134" s="8"/>
    </row>
    <row r="135" spans="2:20" x14ac:dyDescent="0.2">
      <c r="B135" s="8"/>
      <c r="C135" s="8"/>
      <c r="D135" s="8"/>
      <c r="E135" s="8"/>
      <c r="F135" s="8"/>
      <c r="G135" s="8"/>
      <c r="H135" s="8"/>
      <c r="I135" s="8"/>
      <c r="J135" s="8"/>
      <c r="K135" s="8"/>
      <c r="L135" s="8"/>
      <c r="M135" s="8"/>
      <c r="N135" s="8"/>
      <c r="O135" s="8"/>
      <c r="P135" s="8"/>
      <c r="Q135" s="8"/>
      <c r="R135" s="8"/>
      <c r="S135" s="8"/>
      <c r="T135" s="8"/>
    </row>
    <row r="136" spans="2:20" x14ac:dyDescent="0.2">
      <c r="B136" s="8"/>
      <c r="C136" s="8"/>
      <c r="D136" s="8"/>
      <c r="E136" s="8"/>
      <c r="F136" s="8"/>
      <c r="G136" s="8"/>
      <c r="H136" s="8"/>
      <c r="I136" s="8"/>
      <c r="J136" s="8"/>
      <c r="K136" s="8"/>
      <c r="L136" s="8"/>
      <c r="M136" s="8"/>
      <c r="N136" s="8"/>
      <c r="O136" s="8"/>
      <c r="P136" s="8"/>
      <c r="Q136" s="8"/>
      <c r="R136" s="8"/>
      <c r="S136" s="8"/>
      <c r="T136" s="8"/>
    </row>
    <row r="137" spans="2:20" x14ac:dyDescent="0.2">
      <c r="B137" s="8"/>
      <c r="C137" s="8"/>
      <c r="D137" s="8"/>
      <c r="E137" s="8"/>
      <c r="F137" s="8"/>
      <c r="G137" s="8"/>
      <c r="H137" s="8"/>
      <c r="I137" s="8"/>
      <c r="J137" s="8"/>
      <c r="K137" s="8"/>
      <c r="L137" s="8"/>
      <c r="M137" s="8"/>
      <c r="N137" s="8"/>
      <c r="O137" s="8"/>
      <c r="P137" s="8"/>
      <c r="Q137" s="8"/>
      <c r="R137" s="8"/>
      <c r="S137" s="8"/>
      <c r="T137" s="8"/>
    </row>
    <row r="138" spans="2:20" x14ac:dyDescent="0.2">
      <c r="B138" s="8"/>
      <c r="C138" s="8"/>
      <c r="D138" s="8"/>
      <c r="E138" s="8"/>
      <c r="F138" s="8"/>
      <c r="G138" s="8"/>
      <c r="H138" s="8"/>
      <c r="I138" s="8"/>
      <c r="J138" s="8"/>
      <c r="K138" s="8"/>
      <c r="L138" s="8"/>
      <c r="M138" s="8"/>
      <c r="N138" s="8"/>
      <c r="O138" s="8"/>
      <c r="P138" s="8"/>
      <c r="Q138" s="8"/>
      <c r="R138" s="8"/>
      <c r="S138" s="8"/>
      <c r="T138" s="8"/>
    </row>
    <row r="139" spans="2:20" x14ac:dyDescent="0.2">
      <c r="B139" s="8"/>
      <c r="C139" s="8"/>
      <c r="D139" s="8"/>
      <c r="E139" s="8"/>
      <c r="F139" s="8"/>
      <c r="G139" s="8"/>
      <c r="H139" s="8"/>
      <c r="I139" s="8"/>
      <c r="J139" s="8"/>
      <c r="K139" s="8"/>
      <c r="L139" s="8"/>
      <c r="M139" s="8"/>
      <c r="N139" s="8"/>
      <c r="O139" s="8"/>
      <c r="P139" s="8"/>
      <c r="Q139" s="8"/>
      <c r="R139" s="8"/>
      <c r="S139" s="8"/>
      <c r="T139" s="8"/>
    </row>
    <row r="140" spans="2:20" x14ac:dyDescent="0.2">
      <c r="B140" s="8"/>
      <c r="C140" s="8"/>
      <c r="D140" s="8"/>
      <c r="E140" s="8"/>
      <c r="F140" s="8"/>
      <c r="G140" s="8"/>
      <c r="H140" s="8"/>
      <c r="I140" s="8"/>
      <c r="J140" s="8"/>
      <c r="K140" s="8"/>
      <c r="L140" s="8"/>
      <c r="M140" s="8"/>
      <c r="N140" s="8"/>
      <c r="O140" s="8"/>
      <c r="P140" s="8"/>
      <c r="Q140" s="8"/>
      <c r="R140" s="8"/>
      <c r="S140" s="8"/>
      <c r="T140" s="8"/>
    </row>
    <row r="141" spans="2:20" x14ac:dyDescent="0.2">
      <c r="B141" s="8"/>
      <c r="C141" s="8"/>
      <c r="D141" s="8"/>
      <c r="E141" s="8"/>
      <c r="F141" s="8"/>
      <c r="G141" s="8"/>
      <c r="H141" s="8"/>
      <c r="I141" s="8"/>
      <c r="J141" s="8"/>
      <c r="K141" s="8"/>
      <c r="L141" s="8"/>
      <c r="M141" s="8"/>
      <c r="N141" s="8"/>
      <c r="O141" s="8"/>
      <c r="P141" s="8"/>
      <c r="Q141" s="8"/>
      <c r="R141" s="8"/>
      <c r="S141" s="8"/>
      <c r="T141" s="8"/>
    </row>
  </sheetData>
  <mergeCells count="10">
    <mergeCell ref="A1:N1"/>
    <mergeCell ref="A2:N2"/>
    <mergeCell ref="A3:N3"/>
    <mergeCell ref="A4:N4"/>
    <mergeCell ref="R23:AE23"/>
    <mergeCell ref="A30:N30"/>
    <mergeCell ref="I38:L40"/>
    <mergeCell ref="M40:N40"/>
    <mergeCell ref="D7:E7"/>
    <mergeCell ref="D8:E8"/>
  </mergeCells>
  <phoneticPr fontId="1" type="noConversion"/>
  <pageMargins left="0.25" right="0.25" top="0.25" bottom="0.25" header="0.05" footer="0.05"/>
  <pageSetup scale="95"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140" zoomScaleNormal="140" workbookViewId="0">
      <selection activeCell="C16" sqref="C16"/>
    </sheetView>
  </sheetViews>
  <sheetFormatPr defaultColWidth="21.7109375" defaultRowHeight="12.75" x14ac:dyDescent="0.2"/>
  <cols>
    <col min="1" max="1" width="20.5703125" bestFit="1" customWidth="1"/>
    <col min="2" max="2" width="9.5703125" bestFit="1" customWidth="1"/>
    <col min="3" max="3" width="11.85546875" bestFit="1" customWidth="1"/>
    <col min="4" max="4" width="41.7109375" bestFit="1" customWidth="1"/>
  </cols>
  <sheetData>
    <row r="1" spans="1:4" ht="15" x14ac:dyDescent="0.25">
      <c r="A1" s="69" t="s">
        <v>51</v>
      </c>
      <c r="B1" s="70" t="s">
        <v>52</v>
      </c>
      <c r="C1" s="71" t="s">
        <v>53</v>
      </c>
      <c r="D1" s="69" t="s">
        <v>54</v>
      </c>
    </row>
    <row r="2" spans="1:4" ht="38.25" x14ac:dyDescent="0.2">
      <c r="A2" s="91" t="s">
        <v>55</v>
      </c>
      <c r="B2" s="92">
        <v>10</v>
      </c>
      <c r="C2" s="93" t="s">
        <v>47</v>
      </c>
      <c r="D2" s="91" t="s">
        <v>56</v>
      </c>
    </row>
    <row r="3" spans="1:4" x14ac:dyDescent="0.2">
      <c r="A3" s="94" t="s">
        <v>114</v>
      </c>
      <c r="B3" s="95">
        <v>7.5</v>
      </c>
      <c r="C3" s="96" t="s">
        <v>83</v>
      </c>
      <c r="D3" s="94" t="s">
        <v>145</v>
      </c>
    </row>
    <row r="4" spans="1:4" ht="25.5" x14ac:dyDescent="0.2">
      <c r="A4" s="91" t="s">
        <v>142</v>
      </c>
      <c r="B4" s="92">
        <v>79.5</v>
      </c>
      <c r="C4" s="93" t="s">
        <v>47</v>
      </c>
      <c r="D4" s="91" t="s">
        <v>143</v>
      </c>
    </row>
    <row r="5" spans="1:4" ht="25.5" x14ac:dyDescent="0.2">
      <c r="A5" s="91" t="s">
        <v>141</v>
      </c>
      <c r="B5" s="92">
        <v>76</v>
      </c>
      <c r="C5" s="93" t="s">
        <v>47</v>
      </c>
      <c r="D5" s="91" t="s">
        <v>143</v>
      </c>
    </row>
    <row r="6" spans="1:4" x14ac:dyDescent="0.2">
      <c r="A6" s="94" t="s">
        <v>103</v>
      </c>
      <c r="B6" s="95">
        <v>41</v>
      </c>
      <c r="C6" s="96" t="s">
        <v>47</v>
      </c>
      <c r="D6" s="94" t="s">
        <v>104</v>
      </c>
    </row>
    <row r="7" spans="1:4" x14ac:dyDescent="0.2">
      <c r="A7" s="91" t="s">
        <v>57</v>
      </c>
      <c r="B7" s="92">
        <v>30</v>
      </c>
      <c r="C7" s="93" t="s">
        <v>47</v>
      </c>
      <c r="D7" s="91" t="s">
        <v>58</v>
      </c>
    </row>
    <row r="8" spans="1:4" x14ac:dyDescent="0.2">
      <c r="A8" s="94" t="s">
        <v>117</v>
      </c>
      <c r="B8" s="95">
        <v>25</v>
      </c>
      <c r="C8" s="96" t="s">
        <v>83</v>
      </c>
      <c r="D8" s="94" t="s">
        <v>115</v>
      </c>
    </row>
    <row r="9" spans="1:4" x14ac:dyDescent="0.2">
      <c r="A9" s="91" t="s">
        <v>101</v>
      </c>
      <c r="B9" s="92">
        <v>11</v>
      </c>
      <c r="C9" s="93" t="s">
        <v>47</v>
      </c>
      <c r="D9" s="91" t="s">
        <v>102</v>
      </c>
    </row>
    <row r="10" spans="1:4" x14ac:dyDescent="0.2">
      <c r="A10" s="91" t="s">
        <v>59</v>
      </c>
      <c r="B10" s="92">
        <v>35</v>
      </c>
      <c r="C10" s="93" t="s">
        <v>44</v>
      </c>
      <c r="D10" s="91" t="s">
        <v>86</v>
      </c>
    </row>
    <row r="11" spans="1:4" x14ac:dyDescent="0.2">
      <c r="A11" s="91" t="s">
        <v>43</v>
      </c>
      <c r="B11" s="92">
        <v>200</v>
      </c>
      <c r="C11" s="93" t="s">
        <v>44</v>
      </c>
      <c r="D11" s="91" t="s">
        <v>45</v>
      </c>
    </row>
    <row r="12" spans="1:4" x14ac:dyDescent="0.2">
      <c r="A12" s="91" t="s">
        <v>60</v>
      </c>
      <c r="B12" s="92">
        <v>20</v>
      </c>
      <c r="C12" s="93" t="s">
        <v>44</v>
      </c>
      <c r="D12" s="91" t="s">
        <v>61</v>
      </c>
    </row>
    <row r="13" spans="1:4" x14ac:dyDescent="0.2">
      <c r="A13" s="91" t="s">
        <v>62</v>
      </c>
      <c r="B13" s="92">
        <v>20</v>
      </c>
      <c r="C13" s="93" t="s">
        <v>44</v>
      </c>
      <c r="D13" s="91" t="s">
        <v>61</v>
      </c>
    </row>
    <row r="14" spans="1:4" x14ac:dyDescent="0.2">
      <c r="A14" s="94" t="s">
        <v>110</v>
      </c>
      <c r="B14" s="95">
        <v>2.2999999999999998</v>
      </c>
      <c r="C14" s="96" t="s">
        <v>47</v>
      </c>
      <c r="D14" s="94" t="s">
        <v>106</v>
      </c>
    </row>
    <row r="15" spans="1:4" ht="25.5" x14ac:dyDescent="0.2">
      <c r="A15" s="91" t="s">
        <v>137</v>
      </c>
      <c r="B15" s="92">
        <v>7.5</v>
      </c>
      <c r="C15" s="93" t="s">
        <v>47</v>
      </c>
      <c r="D15" s="91" t="s">
        <v>138</v>
      </c>
    </row>
    <row r="16" spans="1:4" x14ac:dyDescent="0.2">
      <c r="A16" s="91" t="s">
        <v>63</v>
      </c>
      <c r="B16" s="92">
        <v>20</v>
      </c>
      <c r="C16" s="93" t="s">
        <v>44</v>
      </c>
      <c r="D16" s="91" t="s">
        <v>87</v>
      </c>
    </row>
    <row r="17" spans="1:4" x14ac:dyDescent="0.2">
      <c r="A17" s="91" t="s">
        <v>64</v>
      </c>
      <c r="B17" s="92">
        <v>50</v>
      </c>
      <c r="C17" s="93" t="s">
        <v>44</v>
      </c>
      <c r="D17" s="91" t="s">
        <v>88</v>
      </c>
    </row>
    <row r="18" spans="1:4" x14ac:dyDescent="0.2">
      <c r="A18" s="91" t="s">
        <v>65</v>
      </c>
      <c r="B18" s="92">
        <v>30</v>
      </c>
      <c r="C18" s="93" t="s">
        <v>44</v>
      </c>
      <c r="D18" s="91" t="s">
        <v>89</v>
      </c>
    </row>
    <row r="19" spans="1:4" x14ac:dyDescent="0.2">
      <c r="A19" s="94" t="s">
        <v>109</v>
      </c>
      <c r="B19" s="95">
        <v>4</v>
      </c>
      <c r="C19" s="96" t="s">
        <v>47</v>
      </c>
      <c r="D19" s="94" t="s">
        <v>106</v>
      </c>
    </row>
    <row r="20" spans="1:4" x14ac:dyDescent="0.2">
      <c r="A20" s="91" t="s">
        <v>139</v>
      </c>
      <c r="B20" s="92">
        <v>7.5</v>
      </c>
      <c r="C20" s="93" t="s">
        <v>47</v>
      </c>
      <c r="D20" s="91" t="s">
        <v>140</v>
      </c>
    </row>
    <row r="21" spans="1:4" x14ac:dyDescent="0.2">
      <c r="A21" s="94" t="s">
        <v>116</v>
      </c>
      <c r="B21" s="95">
        <v>2</v>
      </c>
      <c r="C21" s="96" t="s">
        <v>83</v>
      </c>
      <c r="D21" s="94" t="s">
        <v>115</v>
      </c>
    </row>
    <row r="22" spans="1:4" ht="25.5" x14ac:dyDescent="0.2">
      <c r="A22" s="91" t="s">
        <v>85</v>
      </c>
      <c r="B22" s="92">
        <v>721</v>
      </c>
      <c r="C22" s="93" t="s">
        <v>83</v>
      </c>
      <c r="D22" s="91" t="s">
        <v>84</v>
      </c>
    </row>
    <row r="23" spans="1:4" ht="25.5" x14ac:dyDescent="0.2">
      <c r="A23" s="91" t="s">
        <v>82</v>
      </c>
      <c r="B23" s="92">
        <v>150</v>
      </c>
      <c r="C23" s="93" t="s">
        <v>83</v>
      </c>
      <c r="D23" s="91" t="s">
        <v>84</v>
      </c>
    </row>
    <row r="24" spans="1:4" x14ac:dyDescent="0.2">
      <c r="A24" s="91" t="s">
        <v>48</v>
      </c>
      <c r="B24" s="92">
        <v>5</v>
      </c>
      <c r="C24" s="93" t="s">
        <v>47</v>
      </c>
      <c r="D24" s="91" t="s">
        <v>49</v>
      </c>
    </row>
    <row r="25" spans="1:4" x14ac:dyDescent="0.2">
      <c r="A25" s="94" t="s">
        <v>113</v>
      </c>
      <c r="B25" s="95">
        <v>2.5</v>
      </c>
      <c r="C25" s="96" t="s">
        <v>47</v>
      </c>
      <c r="D25" s="94" t="s">
        <v>106</v>
      </c>
    </row>
    <row r="26" spans="1:4" ht="25.5" x14ac:dyDescent="0.2">
      <c r="A26" s="94" t="s">
        <v>124</v>
      </c>
      <c r="B26" s="95">
        <v>71.7</v>
      </c>
      <c r="C26" s="96" t="s">
        <v>47</v>
      </c>
      <c r="D26" s="97"/>
    </row>
    <row r="27" spans="1:4" ht="25.5" x14ac:dyDescent="0.2">
      <c r="A27" s="94" t="s">
        <v>123</v>
      </c>
      <c r="B27" s="95">
        <v>69.150000000000006</v>
      </c>
      <c r="C27" s="96" t="s">
        <v>47</v>
      </c>
      <c r="D27" s="97"/>
    </row>
    <row r="28" spans="1:4" x14ac:dyDescent="0.2">
      <c r="A28" s="91" t="s">
        <v>135</v>
      </c>
      <c r="B28" s="92">
        <v>20</v>
      </c>
      <c r="C28" s="93" t="s">
        <v>44</v>
      </c>
      <c r="D28" s="91" t="s">
        <v>136</v>
      </c>
    </row>
    <row r="29" spans="1:4" x14ac:dyDescent="0.2">
      <c r="A29" s="91" t="s">
        <v>66</v>
      </c>
      <c r="B29" s="92">
        <v>20</v>
      </c>
      <c r="C29" s="93" t="s">
        <v>44</v>
      </c>
      <c r="D29" s="91" t="s">
        <v>90</v>
      </c>
    </row>
    <row r="30" spans="1:4" x14ac:dyDescent="0.2">
      <c r="A30" s="91" t="s">
        <v>67</v>
      </c>
      <c r="B30" s="92">
        <v>30</v>
      </c>
      <c r="C30" s="93" t="s">
        <v>47</v>
      </c>
      <c r="D30" s="91" t="s">
        <v>68</v>
      </c>
    </row>
    <row r="31" spans="1:4" ht="25.5" x14ac:dyDescent="0.2">
      <c r="A31" s="91" t="s">
        <v>69</v>
      </c>
      <c r="B31" s="92">
        <v>130</v>
      </c>
      <c r="C31" s="93" t="s">
        <v>44</v>
      </c>
      <c r="D31" s="91" t="s">
        <v>70</v>
      </c>
    </row>
    <row r="32" spans="1:4" x14ac:dyDescent="0.2">
      <c r="A32" s="94" t="s">
        <v>121</v>
      </c>
      <c r="B32" s="95">
        <v>357.15</v>
      </c>
      <c r="C32" s="96" t="s">
        <v>47</v>
      </c>
      <c r="D32" s="94" t="s">
        <v>122</v>
      </c>
    </row>
    <row r="33" spans="1:4" ht="25.5" x14ac:dyDescent="0.2">
      <c r="A33" s="94" t="s">
        <v>120</v>
      </c>
      <c r="B33" s="95">
        <v>312</v>
      </c>
      <c r="C33" s="96" t="s">
        <v>47</v>
      </c>
      <c r="D33" s="94" t="s">
        <v>119</v>
      </c>
    </row>
    <row r="34" spans="1:4" x14ac:dyDescent="0.2">
      <c r="A34" s="91" t="s">
        <v>71</v>
      </c>
      <c r="B34" s="92">
        <v>30</v>
      </c>
      <c r="C34" s="93" t="s">
        <v>47</v>
      </c>
      <c r="D34" s="91" t="s">
        <v>91</v>
      </c>
    </row>
    <row r="35" spans="1:4" ht="25.5" x14ac:dyDescent="0.2">
      <c r="A35" s="91" t="s">
        <v>72</v>
      </c>
      <c r="B35" s="92">
        <v>45</v>
      </c>
      <c r="C35" s="93" t="s">
        <v>47</v>
      </c>
      <c r="D35" s="91" t="s">
        <v>73</v>
      </c>
    </row>
    <row r="36" spans="1:4" x14ac:dyDescent="0.2">
      <c r="A36" s="91" t="s">
        <v>74</v>
      </c>
      <c r="B36" s="92">
        <v>20</v>
      </c>
      <c r="C36" s="93" t="s">
        <v>47</v>
      </c>
      <c r="D36" s="91" t="s">
        <v>144</v>
      </c>
    </row>
    <row r="37" spans="1:4" x14ac:dyDescent="0.2">
      <c r="A37" s="91" t="s">
        <v>152</v>
      </c>
      <c r="B37" s="92">
        <v>20</v>
      </c>
      <c r="C37" s="93" t="s">
        <v>47</v>
      </c>
      <c r="D37" s="91" t="s">
        <v>61</v>
      </c>
    </row>
    <row r="38" spans="1:4" x14ac:dyDescent="0.2">
      <c r="A38" s="91" t="s">
        <v>75</v>
      </c>
      <c r="B38" s="92">
        <v>15</v>
      </c>
      <c r="C38" s="93" t="s">
        <v>47</v>
      </c>
      <c r="D38" s="91" t="s">
        <v>92</v>
      </c>
    </row>
    <row r="39" spans="1:4" x14ac:dyDescent="0.2">
      <c r="A39" s="91" t="s">
        <v>76</v>
      </c>
      <c r="B39" s="92">
        <v>15</v>
      </c>
      <c r="C39" s="93" t="s">
        <v>47</v>
      </c>
      <c r="D39" s="91" t="s">
        <v>92</v>
      </c>
    </row>
    <row r="40" spans="1:4" x14ac:dyDescent="0.2">
      <c r="A40" s="91" t="s">
        <v>77</v>
      </c>
      <c r="B40" s="92">
        <v>15</v>
      </c>
      <c r="C40" s="93" t="s">
        <v>47</v>
      </c>
      <c r="D40" s="91" t="s">
        <v>92</v>
      </c>
    </row>
    <row r="41" spans="1:4" x14ac:dyDescent="0.2">
      <c r="A41" s="91" t="s">
        <v>46</v>
      </c>
      <c r="B41" s="92">
        <v>20</v>
      </c>
      <c r="C41" s="93" t="s">
        <v>47</v>
      </c>
      <c r="D41" s="91" t="s">
        <v>78</v>
      </c>
    </row>
    <row r="42" spans="1:4" ht="25.5" x14ac:dyDescent="0.2">
      <c r="A42" s="91" t="s">
        <v>50</v>
      </c>
      <c r="B42" s="92">
        <v>7.5</v>
      </c>
      <c r="C42" s="93" t="s">
        <v>47</v>
      </c>
      <c r="D42" s="91" t="s">
        <v>79</v>
      </c>
    </row>
    <row r="43" spans="1:4" x14ac:dyDescent="0.2">
      <c r="A43" s="91" t="s">
        <v>80</v>
      </c>
      <c r="B43" s="92">
        <v>55</v>
      </c>
      <c r="C43" s="93" t="s">
        <v>44</v>
      </c>
      <c r="D43" s="91" t="s">
        <v>81</v>
      </c>
    </row>
    <row r="44" spans="1:4" x14ac:dyDescent="0.2">
      <c r="A44" s="94" t="s">
        <v>111</v>
      </c>
      <c r="B44" s="95">
        <v>1</v>
      </c>
      <c r="C44" s="96" t="s">
        <v>47</v>
      </c>
      <c r="D44" s="94" t="s">
        <v>106</v>
      </c>
    </row>
    <row r="45" spans="1:4" ht="25.5" x14ac:dyDescent="0.2">
      <c r="A45" s="94" t="s">
        <v>126</v>
      </c>
      <c r="B45" s="95">
        <v>70</v>
      </c>
      <c r="C45" s="96" t="s">
        <v>47</v>
      </c>
      <c r="D45" s="97"/>
    </row>
    <row r="46" spans="1:4" ht="25.5" x14ac:dyDescent="0.2">
      <c r="A46" s="94" t="s">
        <v>125</v>
      </c>
      <c r="B46" s="112">
        <v>63.75</v>
      </c>
      <c r="C46" s="113" t="s">
        <v>47</v>
      </c>
      <c r="D46" s="97"/>
    </row>
    <row r="47" spans="1:4" ht="25.5" x14ac:dyDescent="0.2">
      <c r="A47" s="94" t="s">
        <v>107</v>
      </c>
      <c r="B47" s="95">
        <v>3</v>
      </c>
      <c r="C47" s="96" t="s">
        <v>47</v>
      </c>
      <c r="D47" s="94" t="s">
        <v>106</v>
      </c>
    </row>
    <row r="48" spans="1:4" x14ac:dyDescent="0.2">
      <c r="A48" s="94" t="s">
        <v>105</v>
      </c>
      <c r="B48" s="95">
        <v>12</v>
      </c>
      <c r="C48" s="96" t="s">
        <v>47</v>
      </c>
      <c r="D48" s="94" t="s">
        <v>106</v>
      </c>
    </row>
    <row r="49" spans="1:4" x14ac:dyDescent="0.2">
      <c r="A49" s="94" t="s">
        <v>127</v>
      </c>
      <c r="B49" s="112">
        <v>1</v>
      </c>
      <c r="C49" s="113" t="s">
        <v>47</v>
      </c>
      <c r="D49" s="94" t="s">
        <v>106</v>
      </c>
    </row>
    <row r="50" spans="1:4" x14ac:dyDescent="0.2">
      <c r="A50" s="94" t="s">
        <v>118</v>
      </c>
      <c r="B50" s="112">
        <v>50</v>
      </c>
      <c r="C50" s="113" t="s">
        <v>83</v>
      </c>
      <c r="D50" s="94" t="s">
        <v>115</v>
      </c>
    </row>
    <row r="51" spans="1:4" x14ac:dyDescent="0.2">
      <c r="A51" s="94" t="s">
        <v>112</v>
      </c>
      <c r="B51" s="112">
        <v>15</v>
      </c>
      <c r="C51" s="113" t="s">
        <v>47</v>
      </c>
      <c r="D51" s="94" t="s">
        <v>106</v>
      </c>
    </row>
    <row r="52" spans="1:4" x14ac:dyDescent="0.2">
      <c r="A52" s="94" t="s">
        <v>108</v>
      </c>
      <c r="B52" s="112">
        <v>6</v>
      </c>
      <c r="C52" s="113" t="s">
        <v>47</v>
      </c>
      <c r="D52" s="94" t="s">
        <v>106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defaultRowHeight="12.75" x14ac:dyDescent="0.2"/>
  <cols>
    <col min="1" max="1" width="28.85546875" bestFit="1" customWidth="1"/>
    <col min="2" max="2" width="10.28515625" style="72" bestFit="1" customWidth="1"/>
  </cols>
  <sheetData>
    <row r="1" spans="1:2" x14ac:dyDescent="0.2">
      <c r="A1" s="114" t="s">
        <v>151</v>
      </c>
      <c r="B1" s="115" t="s">
        <v>146</v>
      </c>
    </row>
    <row r="3" spans="1:2" x14ac:dyDescent="0.2">
      <c r="A3" t="s">
        <v>147</v>
      </c>
      <c r="B3" s="72">
        <v>798</v>
      </c>
    </row>
    <row r="4" spans="1:2" x14ac:dyDescent="0.2">
      <c r="A4" t="s">
        <v>148</v>
      </c>
      <c r="B4" s="72">
        <v>1403</v>
      </c>
    </row>
    <row r="5" spans="1:2" x14ac:dyDescent="0.2">
      <c r="A5" t="s">
        <v>149</v>
      </c>
      <c r="B5" s="72">
        <v>1562</v>
      </c>
    </row>
    <row r="6" spans="1:2" x14ac:dyDescent="0.2">
      <c r="A6" t="s">
        <v>150</v>
      </c>
      <c r="B6" s="72">
        <v>1704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7"/>
  <sheetViews>
    <sheetView workbookViewId="0">
      <selection activeCell="C8" sqref="C8"/>
    </sheetView>
  </sheetViews>
  <sheetFormatPr defaultRowHeight="12.75" x14ac:dyDescent="0.2"/>
  <cols>
    <col min="3" max="3" width="15.140625" bestFit="1" customWidth="1"/>
  </cols>
  <sheetData>
    <row r="1" spans="1:3" x14ac:dyDescent="0.2">
      <c r="A1" s="62" t="s">
        <v>130</v>
      </c>
      <c r="B1" s="64"/>
      <c r="C1" s="67">
        <v>76</v>
      </c>
    </row>
    <row r="2" spans="1:3" x14ac:dyDescent="0.2">
      <c r="A2" s="12" t="s">
        <v>131</v>
      </c>
      <c r="B2" s="8"/>
      <c r="C2" s="68">
        <v>79.5</v>
      </c>
    </row>
    <row r="3" spans="1:3" x14ac:dyDescent="0.2">
      <c r="A3" s="12" t="s">
        <v>39</v>
      </c>
      <c r="B3" s="8"/>
      <c r="C3" s="68">
        <v>63.75</v>
      </c>
    </row>
    <row r="4" spans="1:3" x14ac:dyDescent="0.2">
      <c r="A4" s="12" t="s">
        <v>40</v>
      </c>
      <c r="B4" s="8"/>
      <c r="C4" s="68">
        <v>70</v>
      </c>
    </row>
    <row r="5" spans="1:3" x14ac:dyDescent="0.2">
      <c r="A5" s="12" t="s">
        <v>41</v>
      </c>
      <c r="B5" s="8"/>
      <c r="C5" s="68">
        <v>69.150000000000006</v>
      </c>
    </row>
    <row r="6" spans="1:3" x14ac:dyDescent="0.2">
      <c r="A6" s="12" t="s">
        <v>42</v>
      </c>
      <c r="B6" s="8"/>
      <c r="C6" s="68">
        <v>71.7</v>
      </c>
    </row>
    <row r="7" spans="1:3" x14ac:dyDescent="0.2">
      <c r="A7" s="12" t="s">
        <v>134</v>
      </c>
      <c r="B7" s="8"/>
      <c r="C7" s="68">
        <v>20</v>
      </c>
    </row>
    <row r="8" spans="1:3" x14ac:dyDescent="0.2">
      <c r="A8" s="12"/>
      <c r="B8" s="8"/>
      <c r="C8" s="68"/>
    </row>
    <row r="9" spans="1:3" x14ac:dyDescent="0.2">
      <c r="A9" s="12"/>
      <c r="B9" s="8"/>
      <c r="C9" s="68"/>
    </row>
    <row r="10" spans="1:3" x14ac:dyDescent="0.2">
      <c r="A10" s="12"/>
      <c r="B10" s="8"/>
      <c r="C10" s="68"/>
    </row>
    <row r="11" spans="1:3" x14ac:dyDescent="0.2">
      <c r="A11" s="12"/>
      <c r="B11" s="8"/>
      <c r="C11" s="68"/>
    </row>
    <row r="12" spans="1:3" x14ac:dyDescent="0.2">
      <c r="A12" s="12"/>
      <c r="B12" s="8"/>
      <c r="C12" s="68"/>
    </row>
    <row r="13" spans="1:3" x14ac:dyDescent="0.2">
      <c r="C13" s="68"/>
    </row>
    <row r="14" spans="1:3" x14ac:dyDescent="0.2">
      <c r="C14" s="68"/>
    </row>
    <row r="15" spans="1:3" x14ac:dyDescent="0.2">
      <c r="C15" s="68"/>
    </row>
    <row r="16" spans="1:3" x14ac:dyDescent="0.2">
      <c r="C16" s="68"/>
    </row>
    <row r="17" spans="3:3" x14ac:dyDescent="0.2">
      <c r="C17" s="68"/>
    </row>
    <row r="18" spans="3:3" x14ac:dyDescent="0.2">
      <c r="C18" s="68"/>
    </row>
    <row r="19" spans="3:3" x14ac:dyDescent="0.2">
      <c r="C19" s="68"/>
    </row>
    <row r="20" spans="3:3" x14ac:dyDescent="0.2">
      <c r="C20" s="68"/>
    </row>
    <row r="21" spans="3:3" x14ac:dyDescent="0.2">
      <c r="C21" s="68"/>
    </row>
    <row r="22" spans="3:3" x14ac:dyDescent="0.2">
      <c r="C22" s="68"/>
    </row>
    <row r="23" spans="3:3" x14ac:dyDescent="0.2">
      <c r="C23" s="68"/>
    </row>
    <row r="24" spans="3:3" x14ac:dyDescent="0.2">
      <c r="C24" s="68"/>
    </row>
    <row r="25" spans="3:3" x14ac:dyDescent="0.2">
      <c r="C25" s="68"/>
    </row>
    <row r="26" spans="3:3" x14ac:dyDescent="0.2">
      <c r="C26" s="68"/>
    </row>
    <row r="27" spans="3:3" x14ac:dyDescent="0.2">
      <c r="C27" s="68"/>
    </row>
    <row r="28" spans="3:3" x14ac:dyDescent="0.2">
      <c r="C28" s="68"/>
    </row>
    <row r="29" spans="3:3" x14ac:dyDescent="0.2">
      <c r="C29" s="68"/>
    </row>
    <row r="30" spans="3:3" x14ac:dyDescent="0.2">
      <c r="C30" s="68"/>
    </row>
    <row r="31" spans="3:3" x14ac:dyDescent="0.2">
      <c r="C31" s="68"/>
    </row>
    <row r="32" spans="3:3" x14ac:dyDescent="0.2">
      <c r="C32" s="68"/>
    </row>
    <row r="33" spans="3:3" x14ac:dyDescent="0.2">
      <c r="C33" s="68"/>
    </row>
    <row r="34" spans="3:3" x14ac:dyDescent="0.2">
      <c r="C34" s="68"/>
    </row>
    <row r="35" spans="3:3" x14ac:dyDescent="0.2">
      <c r="C35" s="68"/>
    </row>
    <row r="36" spans="3:3" x14ac:dyDescent="0.2">
      <c r="C36" s="68"/>
    </row>
    <row r="37" spans="3:3" x14ac:dyDescent="0.2">
      <c r="C37" s="68"/>
    </row>
    <row r="38" spans="3:3" x14ac:dyDescent="0.2">
      <c r="C38" s="68"/>
    </row>
    <row r="39" spans="3:3" x14ac:dyDescent="0.2">
      <c r="C39" s="68"/>
    </row>
    <row r="40" spans="3:3" x14ac:dyDescent="0.2">
      <c r="C40" s="68"/>
    </row>
    <row r="41" spans="3:3" x14ac:dyDescent="0.2">
      <c r="C41" s="68"/>
    </row>
    <row r="42" spans="3:3" x14ac:dyDescent="0.2">
      <c r="C42" s="68"/>
    </row>
    <row r="43" spans="3:3" x14ac:dyDescent="0.2">
      <c r="C43" s="68"/>
    </row>
    <row r="44" spans="3:3" x14ac:dyDescent="0.2">
      <c r="C44" s="68"/>
    </row>
    <row r="45" spans="3:3" x14ac:dyDescent="0.2">
      <c r="C45" s="68"/>
    </row>
    <row r="46" spans="3:3" x14ac:dyDescent="0.2">
      <c r="C46" s="68"/>
    </row>
    <row r="47" spans="3:3" x14ac:dyDescent="0.2">
      <c r="C47" s="68"/>
    </row>
    <row r="48" spans="3:3" x14ac:dyDescent="0.2">
      <c r="C48" s="68"/>
    </row>
    <row r="49" spans="3:3" x14ac:dyDescent="0.2">
      <c r="C49" s="68"/>
    </row>
    <row r="50" spans="3:3" x14ac:dyDescent="0.2">
      <c r="C50" s="68"/>
    </row>
    <row r="51" spans="3:3" x14ac:dyDescent="0.2">
      <c r="C51" s="68"/>
    </row>
    <row r="52" spans="3:3" x14ac:dyDescent="0.2">
      <c r="C52" s="68"/>
    </row>
    <row r="53" spans="3:3" x14ac:dyDescent="0.2">
      <c r="C53" s="68"/>
    </row>
    <row r="54" spans="3:3" x14ac:dyDescent="0.2">
      <c r="C54" s="68"/>
    </row>
    <row r="55" spans="3:3" x14ac:dyDescent="0.2">
      <c r="C55" s="68"/>
    </row>
    <row r="56" spans="3:3" x14ac:dyDescent="0.2">
      <c r="C56" s="68"/>
    </row>
    <row r="57" spans="3:3" x14ac:dyDescent="0.2">
      <c r="C57" s="68"/>
    </row>
    <row r="58" spans="3:3" x14ac:dyDescent="0.2">
      <c r="C58" s="68"/>
    </row>
    <row r="59" spans="3:3" x14ac:dyDescent="0.2">
      <c r="C59" s="68"/>
    </row>
    <row r="60" spans="3:3" x14ac:dyDescent="0.2">
      <c r="C60" s="68"/>
    </row>
    <row r="61" spans="3:3" x14ac:dyDescent="0.2">
      <c r="C61" s="68"/>
    </row>
    <row r="62" spans="3:3" x14ac:dyDescent="0.2">
      <c r="C62" s="68"/>
    </row>
    <row r="63" spans="3:3" x14ac:dyDescent="0.2">
      <c r="C63" s="68"/>
    </row>
    <row r="64" spans="3:3" x14ac:dyDescent="0.2">
      <c r="C64" s="68"/>
    </row>
    <row r="65" spans="3:3" x14ac:dyDescent="0.2">
      <c r="C65" s="68"/>
    </row>
    <row r="66" spans="3:3" x14ac:dyDescent="0.2">
      <c r="C66" s="68"/>
    </row>
    <row r="67" spans="3:3" x14ac:dyDescent="0.2">
      <c r="C67" s="68"/>
    </row>
    <row r="68" spans="3:3" x14ac:dyDescent="0.2">
      <c r="C68" s="68"/>
    </row>
    <row r="69" spans="3:3" x14ac:dyDescent="0.2">
      <c r="C69" s="68"/>
    </row>
    <row r="70" spans="3:3" x14ac:dyDescent="0.2">
      <c r="C70" s="68"/>
    </row>
    <row r="71" spans="3:3" x14ac:dyDescent="0.2">
      <c r="C71" s="68"/>
    </row>
    <row r="72" spans="3:3" x14ac:dyDescent="0.2">
      <c r="C72" s="68"/>
    </row>
    <row r="73" spans="3:3" x14ac:dyDescent="0.2">
      <c r="C73" s="68"/>
    </row>
    <row r="74" spans="3:3" x14ac:dyDescent="0.2">
      <c r="C74" s="68"/>
    </row>
    <row r="75" spans="3:3" x14ac:dyDescent="0.2">
      <c r="C75" s="68"/>
    </row>
    <row r="76" spans="3:3" x14ac:dyDescent="0.2">
      <c r="C76" s="68"/>
    </row>
    <row r="77" spans="3:3" x14ac:dyDescent="0.2">
      <c r="C77" s="68"/>
    </row>
    <row r="78" spans="3:3" x14ac:dyDescent="0.2">
      <c r="C78" s="68"/>
    </row>
    <row r="79" spans="3:3" x14ac:dyDescent="0.2">
      <c r="C79" s="68"/>
    </row>
    <row r="80" spans="3:3" x14ac:dyDescent="0.2">
      <c r="C80" s="68"/>
    </row>
    <row r="81" spans="3:3" x14ac:dyDescent="0.2">
      <c r="C81" s="68"/>
    </row>
    <row r="82" spans="3:3" x14ac:dyDescent="0.2">
      <c r="C82" s="68"/>
    </row>
    <row r="83" spans="3:3" x14ac:dyDescent="0.2">
      <c r="C83" s="68"/>
    </row>
    <row r="84" spans="3:3" x14ac:dyDescent="0.2">
      <c r="C84" s="68"/>
    </row>
    <row r="85" spans="3:3" x14ac:dyDescent="0.2">
      <c r="C85" s="68"/>
    </row>
    <row r="86" spans="3:3" x14ac:dyDescent="0.2">
      <c r="C86" s="68"/>
    </row>
    <row r="87" spans="3:3" x14ac:dyDescent="0.2">
      <c r="C87" s="68"/>
    </row>
    <row r="88" spans="3:3" x14ac:dyDescent="0.2">
      <c r="C88" s="68"/>
    </row>
    <row r="89" spans="3:3" x14ac:dyDescent="0.2">
      <c r="C89" s="68"/>
    </row>
    <row r="90" spans="3:3" x14ac:dyDescent="0.2">
      <c r="C90" s="68"/>
    </row>
    <row r="91" spans="3:3" x14ac:dyDescent="0.2">
      <c r="C91" s="68"/>
    </row>
    <row r="92" spans="3:3" x14ac:dyDescent="0.2">
      <c r="C92" s="68"/>
    </row>
    <row r="93" spans="3:3" x14ac:dyDescent="0.2">
      <c r="C93" s="68"/>
    </row>
    <row r="94" spans="3:3" x14ac:dyDescent="0.2">
      <c r="C94" s="68"/>
    </row>
    <row r="95" spans="3:3" x14ac:dyDescent="0.2">
      <c r="C95" s="68"/>
    </row>
    <row r="96" spans="3:3" x14ac:dyDescent="0.2">
      <c r="C96" s="68"/>
    </row>
    <row r="97" spans="3:3" x14ac:dyDescent="0.2">
      <c r="C97" s="68"/>
    </row>
    <row r="98" spans="3:3" x14ac:dyDescent="0.2">
      <c r="C98" s="68"/>
    </row>
    <row r="99" spans="3:3" x14ac:dyDescent="0.2">
      <c r="C99" s="68"/>
    </row>
    <row r="100" spans="3:3" x14ac:dyDescent="0.2">
      <c r="C100" s="68"/>
    </row>
    <row r="101" spans="3:3" x14ac:dyDescent="0.2">
      <c r="C101" s="68"/>
    </row>
    <row r="102" spans="3:3" x14ac:dyDescent="0.2">
      <c r="C102" s="68"/>
    </row>
    <row r="103" spans="3:3" x14ac:dyDescent="0.2">
      <c r="C103" s="68"/>
    </row>
    <row r="104" spans="3:3" x14ac:dyDescent="0.2">
      <c r="C104" s="68"/>
    </row>
    <row r="105" spans="3:3" x14ac:dyDescent="0.2">
      <c r="C105" s="68"/>
    </row>
    <row r="106" spans="3:3" x14ac:dyDescent="0.2">
      <c r="C106" s="68"/>
    </row>
    <row r="107" spans="3:3" x14ac:dyDescent="0.2">
      <c r="C107" s="68"/>
    </row>
    <row r="108" spans="3:3" x14ac:dyDescent="0.2">
      <c r="C108" s="68"/>
    </row>
    <row r="109" spans="3:3" x14ac:dyDescent="0.2">
      <c r="C109" s="68"/>
    </row>
    <row r="110" spans="3:3" x14ac:dyDescent="0.2">
      <c r="C110" s="68"/>
    </row>
    <row r="111" spans="3:3" x14ac:dyDescent="0.2">
      <c r="C111" s="68"/>
    </row>
    <row r="112" spans="3:3" x14ac:dyDescent="0.2">
      <c r="C112" s="68"/>
    </row>
    <row r="113" spans="3:3" x14ac:dyDescent="0.2">
      <c r="C113" s="68"/>
    </row>
    <row r="114" spans="3:3" x14ac:dyDescent="0.2">
      <c r="C114" s="68"/>
    </row>
    <row r="115" spans="3:3" x14ac:dyDescent="0.2">
      <c r="C115" s="68"/>
    </row>
    <row r="116" spans="3:3" x14ac:dyDescent="0.2">
      <c r="C116" s="68"/>
    </row>
    <row r="117" spans="3:3" x14ac:dyDescent="0.2">
      <c r="C117" s="68"/>
    </row>
    <row r="118" spans="3:3" x14ac:dyDescent="0.2">
      <c r="C118" s="68"/>
    </row>
    <row r="119" spans="3:3" x14ac:dyDescent="0.2">
      <c r="C119" s="68"/>
    </row>
    <row r="120" spans="3:3" x14ac:dyDescent="0.2">
      <c r="C120" s="68"/>
    </row>
    <row r="121" spans="3:3" x14ac:dyDescent="0.2">
      <c r="C121" s="68"/>
    </row>
    <row r="122" spans="3:3" x14ac:dyDescent="0.2">
      <c r="C122" s="68"/>
    </row>
    <row r="123" spans="3:3" x14ac:dyDescent="0.2">
      <c r="C123" s="68"/>
    </row>
    <row r="124" spans="3:3" x14ac:dyDescent="0.2">
      <c r="C124" s="68"/>
    </row>
    <row r="125" spans="3:3" x14ac:dyDescent="0.2">
      <c r="C125" s="68"/>
    </row>
    <row r="126" spans="3:3" x14ac:dyDescent="0.2">
      <c r="C126" s="68"/>
    </row>
    <row r="127" spans="3:3" x14ac:dyDescent="0.2">
      <c r="C127" s="68"/>
    </row>
    <row r="128" spans="3:3" x14ac:dyDescent="0.2">
      <c r="C128" s="68"/>
    </row>
    <row r="129" spans="3:3" x14ac:dyDescent="0.2">
      <c r="C129" s="68"/>
    </row>
    <row r="130" spans="3:3" x14ac:dyDescent="0.2">
      <c r="C130" s="68"/>
    </row>
    <row r="131" spans="3:3" x14ac:dyDescent="0.2">
      <c r="C131" s="68"/>
    </row>
    <row r="132" spans="3:3" x14ac:dyDescent="0.2">
      <c r="C132" s="68"/>
    </row>
    <row r="133" spans="3:3" x14ac:dyDescent="0.2">
      <c r="C133" s="68"/>
    </row>
    <row r="134" spans="3:3" x14ac:dyDescent="0.2">
      <c r="C134" s="68"/>
    </row>
    <row r="135" spans="3:3" x14ac:dyDescent="0.2">
      <c r="C135" s="68"/>
    </row>
    <row r="136" spans="3:3" x14ac:dyDescent="0.2">
      <c r="C136" s="68"/>
    </row>
    <row r="137" spans="3:3" x14ac:dyDescent="0.2">
      <c r="C137" s="68"/>
    </row>
    <row r="138" spans="3:3" x14ac:dyDescent="0.2">
      <c r="C138" s="68"/>
    </row>
    <row r="139" spans="3:3" x14ac:dyDescent="0.2">
      <c r="C139" s="68"/>
    </row>
    <row r="140" spans="3:3" x14ac:dyDescent="0.2">
      <c r="C140" s="68"/>
    </row>
    <row r="141" spans="3:3" x14ac:dyDescent="0.2">
      <c r="C141" s="68"/>
    </row>
    <row r="142" spans="3:3" x14ac:dyDescent="0.2">
      <c r="C142" s="68"/>
    </row>
    <row r="143" spans="3:3" x14ac:dyDescent="0.2">
      <c r="C143" s="68"/>
    </row>
    <row r="144" spans="3:3" x14ac:dyDescent="0.2">
      <c r="C144" s="68"/>
    </row>
    <row r="145" spans="3:3" x14ac:dyDescent="0.2">
      <c r="C145" s="68"/>
    </row>
    <row r="146" spans="3:3" x14ac:dyDescent="0.2">
      <c r="C146" s="68"/>
    </row>
    <row r="147" spans="3:3" x14ac:dyDescent="0.2">
      <c r="C147" s="68"/>
    </row>
    <row r="148" spans="3:3" x14ac:dyDescent="0.2">
      <c r="C148" s="68"/>
    </row>
    <row r="149" spans="3:3" x14ac:dyDescent="0.2">
      <c r="C149" s="68"/>
    </row>
    <row r="150" spans="3:3" x14ac:dyDescent="0.2">
      <c r="C150" s="68"/>
    </row>
    <row r="151" spans="3:3" x14ac:dyDescent="0.2">
      <c r="C151" s="68"/>
    </row>
    <row r="152" spans="3:3" x14ac:dyDescent="0.2">
      <c r="C152" s="68"/>
    </row>
    <row r="153" spans="3:3" x14ac:dyDescent="0.2">
      <c r="C153" s="68"/>
    </row>
    <row r="154" spans="3:3" x14ac:dyDescent="0.2">
      <c r="C154" s="68"/>
    </row>
    <row r="155" spans="3:3" x14ac:dyDescent="0.2">
      <c r="C155" s="68"/>
    </row>
    <row r="156" spans="3:3" x14ac:dyDescent="0.2">
      <c r="C156" s="68"/>
    </row>
    <row r="157" spans="3:3" x14ac:dyDescent="0.2">
      <c r="C157" s="68"/>
    </row>
    <row r="158" spans="3:3" x14ac:dyDescent="0.2">
      <c r="C158" s="68"/>
    </row>
    <row r="159" spans="3:3" x14ac:dyDescent="0.2">
      <c r="C159" s="68"/>
    </row>
    <row r="160" spans="3:3" x14ac:dyDescent="0.2">
      <c r="C160" s="68"/>
    </row>
    <row r="161" spans="3:3" x14ac:dyDescent="0.2">
      <c r="C161" s="68"/>
    </row>
    <row r="162" spans="3:3" x14ac:dyDescent="0.2">
      <c r="C162" s="68"/>
    </row>
    <row r="163" spans="3:3" x14ac:dyDescent="0.2">
      <c r="C163" s="68"/>
    </row>
    <row r="164" spans="3:3" x14ac:dyDescent="0.2">
      <c r="C164" s="68"/>
    </row>
    <row r="165" spans="3:3" x14ac:dyDescent="0.2">
      <c r="C165" s="68"/>
    </row>
    <row r="166" spans="3:3" x14ac:dyDescent="0.2">
      <c r="C166" s="68"/>
    </row>
    <row r="167" spans="3:3" x14ac:dyDescent="0.2">
      <c r="C167" s="68"/>
    </row>
    <row r="168" spans="3:3" x14ac:dyDescent="0.2">
      <c r="C168" s="68"/>
    </row>
    <row r="169" spans="3:3" x14ac:dyDescent="0.2">
      <c r="C169" s="68"/>
    </row>
    <row r="170" spans="3:3" x14ac:dyDescent="0.2">
      <c r="C170" s="68"/>
    </row>
    <row r="171" spans="3:3" x14ac:dyDescent="0.2">
      <c r="C171" s="68"/>
    </row>
    <row r="172" spans="3:3" x14ac:dyDescent="0.2">
      <c r="C172" s="68"/>
    </row>
    <row r="173" spans="3:3" x14ac:dyDescent="0.2">
      <c r="C173" s="68"/>
    </row>
    <row r="174" spans="3:3" x14ac:dyDescent="0.2">
      <c r="C174" s="68"/>
    </row>
    <row r="175" spans="3:3" x14ac:dyDescent="0.2">
      <c r="C175" s="68"/>
    </row>
    <row r="176" spans="3:3" x14ac:dyDescent="0.2">
      <c r="C176" s="68"/>
    </row>
    <row r="177" spans="3:3" x14ac:dyDescent="0.2">
      <c r="C177" s="68"/>
    </row>
    <row r="178" spans="3:3" x14ac:dyDescent="0.2">
      <c r="C178" s="68"/>
    </row>
    <row r="179" spans="3:3" x14ac:dyDescent="0.2">
      <c r="C179" s="68"/>
    </row>
    <row r="180" spans="3:3" x14ac:dyDescent="0.2">
      <c r="C180" s="68"/>
    </row>
    <row r="181" spans="3:3" x14ac:dyDescent="0.2">
      <c r="C181" s="68"/>
    </row>
    <row r="182" spans="3:3" x14ac:dyDescent="0.2">
      <c r="C182" s="68"/>
    </row>
    <row r="183" spans="3:3" x14ac:dyDescent="0.2">
      <c r="C183" s="68"/>
    </row>
    <row r="184" spans="3:3" x14ac:dyDescent="0.2">
      <c r="C184" s="68"/>
    </row>
    <row r="185" spans="3:3" x14ac:dyDescent="0.2">
      <c r="C185" s="68"/>
    </row>
    <row r="186" spans="3:3" x14ac:dyDescent="0.2">
      <c r="C186" s="68"/>
    </row>
    <row r="187" spans="3:3" x14ac:dyDescent="0.2">
      <c r="C187" s="68"/>
    </row>
    <row r="188" spans="3:3" x14ac:dyDescent="0.2">
      <c r="C188" s="68"/>
    </row>
    <row r="189" spans="3:3" x14ac:dyDescent="0.2">
      <c r="C189" s="68"/>
    </row>
    <row r="190" spans="3:3" x14ac:dyDescent="0.2">
      <c r="C190" s="68"/>
    </row>
    <row r="191" spans="3:3" x14ac:dyDescent="0.2">
      <c r="C191" s="68"/>
    </row>
    <row r="192" spans="3:3" x14ac:dyDescent="0.2">
      <c r="C192" s="68"/>
    </row>
    <row r="193" spans="3:3" x14ac:dyDescent="0.2">
      <c r="C193" s="68"/>
    </row>
    <row r="194" spans="3:3" x14ac:dyDescent="0.2">
      <c r="C194" s="68"/>
    </row>
    <row r="195" spans="3:3" x14ac:dyDescent="0.2">
      <c r="C195" s="68"/>
    </row>
    <row r="196" spans="3:3" x14ac:dyDescent="0.2">
      <c r="C196" s="68"/>
    </row>
    <row r="197" spans="3:3" x14ac:dyDescent="0.2">
      <c r="C197" s="68"/>
    </row>
    <row r="198" spans="3:3" x14ac:dyDescent="0.2">
      <c r="C198" s="68"/>
    </row>
    <row r="199" spans="3:3" x14ac:dyDescent="0.2">
      <c r="C199" s="68"/>
    </row>
    <row r="200" spans="3:3" x14ac:dyDescent="0.2">
      <c r="C200" s="68"/>
    </row>
    <row r="201" spans="3:3" x14ac:dyDescent="0.2">
      <c r="C201" s="68"/>
    </row>
    <row r="202" spans="3:3" x14ac:dyDescent="0.2">
      <c r="C202" s="68"/>
    </row>
    <row r="203" spans="3:3" x14ac:dyDescent="0.2">
      <c r="C203" s="68"/>
    </row>
    <row r="204" spans="3:3" x14ac:dyDescent="0.2">
      <c r="C204" s="68"/>
    </row>
    <row r="205" spans="3:3" x14ac:dyDescent="0.2">
      <c r="C205" s="68"/>
    </row>
    <row r="206" spans="3:3" x14ac:dyDescent="0.2">
      <c r="C206" s="68"/>
    </row>
    <row r="207" spans="3:3" x14ac:dyDescent="0.2">
      <c r="C207" s="68"/>
    </row>
    <row r="208" spans="3:3" x14ac:dyDescent="0.2">
      <c r="C208" s="68"/>
    </row>
    <row r="209" spans="3:3" x14ac:dyDescent="0.2">
      <c r="C209" s="68"/>
    </row>
    <row r="210" spans="3:3" x14ac:dyDescent="0.2">
      <c r="C210" s="68"/>
    </row>
    <row r="211" spans="3:3" x14ac:dyDescent="0.2">
      <c r="C211" s="68"/>
    </row>
    <row r="212" spans="3:3" x14ac:dyDescent="0.2">
      <c r="C212" s="68"/>
    </row>
    <row r="213" spans="3:3" x14ac:dyDescent="0.2">
      <c r="C213" s="68"/>
    </row>
    <row r="214" spans="3:3" x14ac:dyDescent="0.2">
      <c r="C214" s="68"/>
    </row>
    <row r="215" spans="3:3" x14ac:dyDescent="0.2">
      <c r="C215" s="68"/>
    </row>
    <row r="216" spans="3:3" x14ac:dyDescent="0.2">
      <c r="C216" s="68"/>
    </row>
    <row r="217" spans="3:3" x14ac:dyDescent="0.2">
      <c r="C217" s="68"/>
    </row>
    <row r="218" spans="3:3" x14ac:dyDescent="0.2">
      <c r="C218" s="68"/>
    </row>
    <row r="219" spans="3:3" x14ac:dyDescent="0.2">
      <c r="C219" s="68"/>
    </row>
    <row r="220" spans="3:3" x14ac:dyDescent="0.2">
      <c r="C220" s="68"/>
    </row>
    <row r="221" spans="3:3" x14ac:dyDescent="0.2">
      <c r="C221" s="68"/>
    </row>
    <row r="222" spans="3:3" x14ac:dyDescent="0.2">
      <c r="C222" s="68"/>
    </row>
    <row r="223" spans="3:3" x14ac:dyDescent="0.2">
      <c r="C223" s="68"/>
    </row>
    <row r="224" spans="3:3" x14ac:dyDescent="0.2">
      <c r="C224" s="68"/>
    </row>
    <row r="225" spans="3:3" x14ac:dyDescent="0.2">
      <c r="C225" s="68"/>
    </row>
    <row r="226" spans="3:3" x14ac:dyDescent="0.2">
      <c r="C226" s="68"/>
    </row>
    <row r="227" spans="3:3" x14ac:dyDescent="0.2">
      <c r="C227" s="68"/>
    </row>
    <row r="228" spans="3:3" x14ac:dyDescent="0.2">
      <c r="C228" s="68"/>
    </row>
    <row r="229" spans="3:3" x14ac:dyDescent="0.2">
      <c r="C229" s="68"/>
    </row>
    <row r="230" spans="3:3" x14ac:dyDescent="0.2">
      <c r="C230" s="68"/>
    </row>
    <row r="231" spans="3:3" x14ac:dyDescent="0.2">
      <c r="C231" s="68"/>
    </row>
    <row r="232" spans="3:3" x14ac:dyDescent="0.2">
      <c r="C232" s="68"/>
    </row>
    <row r="233" spans="3:3" x14ac:dyDescent="0.2">
      <c r="C233" s="68"/>
    </row>
    <row r="234" spans="3:3" x14ac:dyDescent="0.2">
      <c r="C234" s="68"/>
    </row>
    <row r="235" spans="3:3" x14ac:dyDescent="0.2">
      <c r="C235" s="68"/>
    </row>
    <row r="236" spans="3:3" x14ac:dyDescent="0.2">
      <c r="C236" s="68"/>
    </row>
    <row r="237" spans="3:3" x14ac:dyDescent="0.2">
      <c r="C237" s="68"/>
    </row>
    <row r="238" spans="3:3" x14ac:dyDescent="0.2">
      <c r="C238" s="68"/>
    </row>
    <row r="239" spans="3:3" x14ac:dyDescent="0.2">
      <c r="C239" s="68"/>
    </row>
    <row r="240" spans="3:3" x14ac:dyDescent="0.2">
      <c r="C240" s="68"/>
    </row>
    <row r="241" spans="3:3" x14ac:dyDescent="0.2">
      <c r="C241" s="68"/>
    </row>
    <row r="242" spans="3:3" x14ac:dyDescent="0.2">
      <c r="C242" s="68"/>
    </row>
    <row r="243" spans="3:3" x14ac:dyDescent="0.2">
      <c r="C243" s="68"/>
    </row>
    <row r="244" spans="3:3" x14ac:dyDescent="0.2">
      <c r="C244" s="68"/>
    </row>
    <row r="245" spans="3:3" x14ac:dyDescent="0.2">
      <c r="C245" s="68"/>
    </row>
    <row r="246" spans="3:3" x14ac:dyDescent="0.2">
      <c r="C246" s="68"/>
    </row>
    <row r="247" spans="3:3" x14ac:dyDescent="0.2">
      <c r="C247" s="68"/>
    </row>
    <row r="248" spans="3:3" x14ac:dyDescent="0.2">
      <c r="C248" s="68"/>
    </row>
    <row r="249" spans="3:3" x14ac:dyDescent="0.2">
      <c r="C249" s="68"/>
    </row>
    <row r="250" spans="3:3" x14ac:dyDescent="0.2">
      <c r="C250" s="68"/>
    </row>
    <row r="251" spans="3:3" x14ac:dyDescent="0.2">
      <c r="C251" s="68"/>
    </row>
    <row r="252" spans="3:3" x14ac:dyDescent="0.2">
      <c r="C252" s="68"/>
    </row>
    <row r="253" spans="3:3" x14ac:dyDescent="0.2">
      <c r="C253" s="68"/>
    </row>
    <row r="254" spans="3:3" x14ac:dyDescent="0.2">
      <c r="C254" s="68"/>
    </row>
    <row r="255" spans="3:3" x14ac:dyDescent="0.2">
      <c r="C255" s="68"/>
    </row>
    <row r="256" spans="3:3" x14ac:dyDescent="0.2">
      <c r="C256" s="68"/>
    </row>
    <row r="257" spans="3:3" x14ac:dyDescent="0.2">
      <c r="C257" s="68"/>
    </row>
    <row r="258" spans="3:3" x14ac:dyDescent="0.2">
      <c r="C258" s="68"/>
    </row>
    <row r="259" spans="3:3" x14ac:dyDescent="0.2">
      <c r="C259" s="68"/>
    </row>
    <row r="260" spans="3:3" x14ac:dyDescent="0.2">
      <c r="C260" s="68"/>
    </row>
    <row r="261" spans="3:3" x14ac:dyDescent="0.2">
      <c r="C261" s="68"/>
    </row>
    <row r="262" spans="3:3" x14ac:dyDescent="0.2">
      <c r="C262" s="68"/>
    </row>
    <row r="263" spans="3:3" x14ac:dyDescent="0.2">
      <c r="C263" s="68"/>
    </row>
    <row r="264" spans="3:3" x14ac:dyDescent="0.2">
      <c r="C264" s="68"/>
    </row>
    <row r="265" spans="3:3" x14ac:dyDescent="0.2">
      <c r="C265" s="68"/>
    </row>
    <row r="266" spans="3:3" x14ac:dyDescent="0.2">
      <c r="C266" s="68"/>
    </row>
    <row r="267" spans="3:3" x14ac:dyDescent="0.2">
      <c r="C267" s="68"/>
    </row>
    <row r="268" spans="3:3" x14ac:dyDescent="0.2">
      <c r="C268" s="68"/>
    </row>
    <row r="269" spans="3:3" x14ac:dyDescent="0.2">
      <c r="C269" s="68"/>
    </row>
    <row r="270" spans="3:3" x14ac:dyDescent="0.2">
      <c r="C270" s="68"/>
    </row>
    <row r="271" spans="3:3" x14ac:dyDescent="0.2">
      <c r="C271" s="68"/>
    </row>
    <row r="272" spans="3:3" x14ac:dyDescent="0.2">
      <c r="C272" s="68"/>
    </row>
    <row r="273" spans="3:3" x14ac:dyDescent="0.2">
      <c r="C273" s="68"/>
    </row>
    <row r="274" spans="3:3" x14ac:dyDescent="0.2">
      <c r="C274" s="68"/>
    </row>
    <row r="275" spans="3:3" x14ac:dyDescent="0.2">
      <c r="C275" s="68"/>
    </row>
    <row r="276" spans="3:3" x14ac:dyDescent="0.2">
      <c r="C276" s="68"/>
    </row>
    <row r="277" spans="3:3" x14ac:dyDescent="0.2">
      <c r="C277" s="68"/>
    </row>
    <row r="278" spans="3:3" x14ac:dyDescent="0.2">
      <c r="C278" s="68"/>
    </row>
    <row r="279" spans="3:3" x14ac:dyDescent="0.2">
      <c r="C279" s="68"/>
    </row>
    <row r="280" spans="3:3" x14ac:dyDescent="0.2">
      <c r="C280" s="68"/>
    </row>
    <row r="281" spans="3:3" x14ac:dyDescent="0.2">
      <c r="C281" s="68"/>
    </row>
    <row r="282" spans="3:3" x14ac:dyDescent="0.2">
      <c r="C282" s="68"/>
    </row>
    <row r="283" spans="3:3" x14ac:dyDescent="0.2">
      <c r="C283" s="68"/>
    </row>
    <row r="284" spans="3:3" x14ac:dyDescent="0.2">
      <c r="C284" s="68"/>
    </row>
    <row r="285" spans="3:3" x14ac:dyDescent="0.2">
      <c r="C285" s="68"/>
    </row>
    <row r="286" spans="3:3" x14ac:dyDescent="0.2">
      <c r="C286" s="68"/>
    </row>
    <row r="287" spans="3:3" x14ac:dyDescent="0.2">
      <c r="C287" s="68"/>
    </row>
    <row r="288" spans="3:3" x14ac:dyDescent="0.2">
      <c r="C288" s="68"/>
    </row>
    <row r="289" spans="3:3" x14ac:dyDescent="0.2">
      <c r="C289" s="68"/>
    </row>
    <row r="290" spans="3:3" x14ac:dyDescent="0.2">
      <c r="C290" s="68"/>
    </row>
    <row r="291" spans="3:3" x14ac:dyDescent="0.2">
      <c r="C291" s="68"/>
    </row>
    <row r="292" spans="3:3" x14ac:dyDescent="0.2">
      <c r="C292" s="68"/>
    </row>
    <row r="293" spans="3:3" x14ac:dyDescent="0.2">
      <c r="C293" s="68"/>
    </row>
    <row r="294" spans="3:3" x14ac:dyDescent="0.2">
      <c r="C294" s="68"/>
    </row>
    <row r="295" spans="3:3" x14ac:dyDescent="0.2">
      <c r="C295" s="68"/>
    </row>
    <row r="296" spans="3:3" x14ac:dyDescent="0.2">
      <c r="C296" s="68"/>
    </row>
    <row r="297" spans="3:3" x14ac:dyDescent="0.2">
      <c r="C297" s="68"/>
    </row>
    <row r="298" spans="3:3" x14ac:dyDescent="0.2">
      <c r="C298" s="68"/>
    </row>
    <row r="299" spans="3:3" x14ac:dyDescent="0.2">
      <c r="C299" s="68"/>
    </row>
    <row r="300" spans="3:3" x14ac:dyDescent="0.2">
      <c r="C300" s="68"/>
    </row>
    <row r="301" spans="3:3" x14ac:dyDescent="0.2">
      <c r="C301" s="68"/>
    </row>
    <row r="302" spans="3:3" x14ac:dyDescent="0.2">
      <c r="C302" s="68"/>
    </row>
    <row r="303" spans="3:3" x14ac:dyDescent="0.2">
      <c r="C303" s="68"/>
    </row>
    <row r="304" spans="3:3" x14ac:dyDescent="0.2">
      <c r="C304" s="68"/>
    </row>
    <row r="305" spans="3:3" x14ac:dyDescent="0.2">
      <c r="C305" s="68"/>
    </row>
    <row r="306" spans="3:3" x14ac:dyDescent="0.2">
      <c r="C306" s="68"/>
    </row>
    <row r="307" spans="3:3" x14ac:dyDescent="0.2">
      <c r="C307" s="68"/>
    </row>
    <row r="308" spans="3:3" x14ac:dyDescent="0.2">
      <c r="C308" s="68"/>
    </row>
    <row r="309" spans="3:3" x14ac:dyDescent="0.2">
      <c r="C309" s="68"/>
    </row>
    <row r="310" spans="3:3" x14ac:dyDescent="0.2">
      <c r="C310" s="68"/>
    </row>
    <row r="311" spans="3:3" x14ac:dyDescent="0.2">
      <c r="C311" s="68"/>
    </row>
    <row r="312" spans="3:3" x14ac:dyDescent="0.2">
      <c r="C312" s="68"/>
    </row>
    <row r="313" spans="3:3" x14ac:dyDescent="0.2">
      <c r="C313" s="68"/>
    </row>
    <row r="314" spans="3:3" x14ac:dyDescent="0.2">
      <c r="C314" s="68"/>
    </row>
    <row r="315" spans="3:3" x14ac:dyDescent="0.2">
      <c r="C315" s="68"/>
    </row>
    <row r="316" spans="3:3" x14ac:dyDescent="0.2">
      <c r="C316" s="68"/>
    </row>
    <row r="317" spans="3:3" x14ac:dyDescent="0.2">
      <c r="C317" s="68"/>
    </row>
    <row r="318" spans="3:3" x14ac:dyDescent="0.2">
      <c r="C318" s="68"/>
    </row>
    <row r="319" spans="3:3" x14ac:dyDescent="0.2">
      <c r="C319" s="68"/>
    </row>
    <row r="320" spans="3:3" x14ac:dyDescent="0.2">
      <c r="C320" s="68"/>
    </row>
    <row r="321" spans="3:3" x14ac:dyDescent="0.2">
      <c r="C321" s="68"/>
    </row>
    <row r="322" spans="3:3" x14ac:dyDescent="0.2">
      <c r="C322" s="68"/>
    </row>
    <row r="323" spans="3:3" x14ac:dyDescent="0.2">
      <c r="C323" s="68"/>
    </row>
    <row r="324" spans="3:3" x14ac:dyDescent="0.2">
      <c r="C324" s="68"/>
    </row>
    <row r="325" spans="3:3" x14ac:dyDescent="0.2">
      <c r="C325" s="68"/>
    </row>
    <row r="326" spans="3:3" x14ac:dyDescent="0.2">
      <c r="C326" s="68"/>
    </row>
    <row r="327" spans="3:3" x14ac:dyDescent="0.2">
      <c r="C327" s="68"/>
    </row>
    <row r="328" spans="3:3" x14ac:dyDescent="0.2">
      <c r="C328" s="68"/>
    </row>
    <row r="329" spans="3:3" x14ac:dyDescent="0.2">
      <c r="C329" s="68"/>
    </row>
    <row r="330" spans="3:3" x14ac:dyDescent="0.2">
      <c r="C330" s="68"/>
    </row>
    <row r="331" spans="3:3" x14ac:dyDescent="0.2">
      <c r="C331" s="68"/>
    </row>
    <row r="332" spans="3:3" x14ac:dyDescent="0.2">
      <c r="C332" s="68"/>
    </row>
    <row r="333" spans="3:3" x14ac:dyDescent="0.2">
      <c r="C333" s="68"/>
    </row>
    <row r="334" spans="3:3" x14ac:dyDescent="0.2">
      <c r="C334" s="68"/>
    </row>
    <row r="335" spans="3:3" x14ac:dyDescent="0.2">
      <c r="C335" s="68"/>
    </row>
    <row r="336" spans="3:3" x14ac:dyDescent="0.2">
      <c r="C336" s="68"/>
    </row>
    <row r="337" spans="3:3" x14ac:dyDescent="0.2">
      <c r="C337" s="68"/>
    </row>
    <row r="338" spans="3:3" x14ac:dyDescent="0.2">
      <c r="C338" s="68"/>
    </row>
    <row r="339" spans="3:3" x14ac:dyDescent="0.2">
      <c r="C339" s="68"/>
    </row>
    <row r="340" spans="3:3" x14ac:dyDescent="0.2">
      <c r="C340" s="68"/>
    </row>
    <row r="341" spans="3:3" x14ac:dyDescent="0.2">
      <c r="C341" s="68"/>
    </row>
    <row r="342" spans="3:3" x14ac:dyDescent="0.2">
      <c r="C342" s="68"/>
    </row>
    <row r="343" spans="3:3" x14ac:dyDescent="0.2">
      <c r="C343" s="68"/>
    </row>
    <row r="344" spans="3:3" x14ac:dyDescent="0.2">
      <c r="C344" s="68"/>
    </row>
    <row r="345" spans="3:3" x14ac:dyDescent="0.2">
      <c r="C345" s="68"/>
    </row>
    <row r="346" spans="3:3" x14ac:dyDescent="0.2">
      <c r="C346" s="68"/>
    </row>
    <row r="347" spans="3:3" x14ac:dyDescent="0.2">
      <c r="C347" s="68"/>
    </row>
    <row r="348" spans="3:3" x14ac:dyDescent="0.2">
      <c r="C348" s="68"/>
    </row>
    <row r="349" spans="3:3" x14ac:dyDescent="0.2">
      <c r="C349" s="68"/>
    </row>
    <row r="350" spans="3:3" x14ac:dyDescent="0.2">
      <c r="C350" s="68"/>
    </row>
    <row r="351" spans="3:3" x14ac:dyDescent="0.2">
      <c r="C351" s="68"/>
    </row>
    <row r="352" spans="3:3" x14ac:dyDescent="0.2">
      <c r="C352" s="68"/>
    </row>
    <row r="353" spans="3:3" x14ac:dyDescent="0.2">
      <c r="C353" s="68"/>
    </row>
    <row r="354" spans="3:3" x14ac:dyDescent="0.2">
      <c r="C354" s="68"/>
    </row>
    <row r="355" spans="3:3" x14ac:dyDescent="0.2">
      <c r="C355" s="68"/>
    </row>
    <row r="356" spans="3:3" x14ac:dyDescent="0.2">
      <c r="C356" s="68"/>
    </row>
    <row r="357" spans="3:3" x14ac:dyDescent="0.2">
      <c r="C357" s="68"/>
    </row>
    <row r="358" spans="3:3" x14ac:dyDescent="0.2">
      <c r="C358" s="68"/>
    </row>
    <row r="359" spans="3:3" x14ac:dyDescent="0.2">
      <c r="C359" s="68"/>
    </row>
    <row r="360" spans="3:3" x14ac:dyDescent="0.2">
      <c r="C360" s="68"/>
    </row>
    <row r="361" spans="3:3" x14ac:dyDescent="0.2">
      <c r="C361" s="68"/>
    </row>
    <row r="362" spans="3:3" x14ac:dyDescent="0.2">
      <c r="C362" s="68"/>
    </row>
    <row r="363" spans="3:3" x14ac:dyDescent="0.2">
      <c r="C363" s="68"/>
    </row>
    <row r="364" spans="3:3" x14ac:dyDescent="0.2">
      <c r="C364" s="68"/>
    </row>
    <row r="365" spans="3:3" x14ac:dyDescent="0.2">
      <c r="C365" s="68"/>
    </row>
    <row r="366" spans="3:3" x14ac:dyDescent="0.2">
      <c r="C366" s="68"/>
    </row>
    <row r="367" spans="3:3" x14ac:dyDescent="0.2">
      <c r="C367" s="68"/>
    </row>
    <row r="368" spans="3:3" x14ac:dyDescent="0.2">
      <c r="C368" s="68"/>
    </row>
    <row r="369" spans="3:3" x14ac:dyDescent="0.2">
      <c r="C369" s="68"/>
    </row>
    <row r="370" spans="3:3" x14ac:dyDescent="0.2">
      <c r="C370" s="68"/>
    </row>
    <row r="371" spans="3:3" x14ac:dyDescent="0.2">
      <c r="C371" s="68"/>
    </row>
    <row r="372" spans="3:3" x14ac:dyDescent="0.2">
      <c r="C372" s="68"/>
    </row>
    <row r="373" spans="3:3" x14ac:dyDescent="0.2">
      <c r="C373" s="68"/>
    </row>
    <row r="374" spans="3:3" x14ac:dyDescent="0.2">
      <c r="C374" s="68"/>
    </row>
    <row r="375" spans="3:3" x14ac:dyDescent="0.2">
      <c r="C375" s="68"/>
    </row>
    <row r="376" spans="3:3" x14ac:dyDescent="0.2">
      <c r="C376" s="68"/>
    </row>
    <row r="377" spans="3:3" x14ac:dyDescent="0.2">
      <c r="C377" s="68"/>
    </row>
    <row r="378" spans="3:3" x14ac:dyDescent="0.2">
      <c r="C378" s="68"/>
    </row>
    <row r="379" spans="3:3" x14ac:dyDescent="0.2">
      <c r="C379" s="68"/>
    </row>
    <row r="380" spans="3:3" x14ac:dyDescent="0.2">
      <c r="C380" s="68"/>
    </row>
    <row r="381" spans="3:3" x14ac:dyDescent="0.2">
      <c r="C381" s="68"/>
    </row>
    <row r="382" spans="3:3" x14ac:dyDescent="0.2">
      <c r="C382" s="68"/>
    </row>
    <row r="383" spans="3:3" x14ac:dyDescent="0.2">
      <c r="C383" s="68"/>
    </row>
    <row r="384" spans="3:3" x14ac:dyDescent="0.2">
      <c r="C384" s="68"/>
    </row>
    <row r="385" spans="3:3" x14ac:dyDescent="0.2">
      <c r="C385" s="68"/>
    </row>
    <row r="386" spans="3:3" x14ac:dyDescent="0.2">
      <c r="C386" s="68"/>
    </row>
    <row r="387" spans="3:3" x14ac:dyDescent="0.2">
      <c r="C387" s="68"/>
    </row>
    <row r="388" spans="3:3" x14ac:dyDescent="0.2">
      <c r="C388" s="68"/>
    </row>
    <row r="389" spans="3:3" x14ac:dyDescent="0.2">
      <c r="C389" s="68"/>
    </row>
    <row r="390" spans="3:3" x14ac:dyDescent="0.2">
      <c r="C390" s="68"/>
    </row>
    <row r="391" spans="3:3" x14ac:dyDescent="0.2">
      <c r="C391" s="68"/>
    </row>
    <row r="392" spans="3:3" x14ac:dyDescent="0.2">
      <c r="C392" s="68"/>
    </row>
    <row r="393" spans="3:3" x14ac:dyDescent="0.2">
      <c r="C393" s="68"/>
    </row>
    <row r="394" spans="3:3" x14ac:dyDescent="0.2">
      <c r="C394" s="68"/>
    </row>
    <row r="395" spans="3:3" x14ac:dyDescent="0.2">
      <c r="C395" s="68"/>
    </row>
    <row r="396" spans="3:3" x14ac:dyDescent="0.2">
      <c r="C396" s="68"/>
    </row>
    <row r="397" spans="3:3" x14ac:dyDescent="0.2">
      <c r="C397" s="68"/>
    </row>
    <row r="398" spans="3:3" x14ac:dyDescent="0.2">
      <c r="C398" s="68"/>
    </row>
    <row r="399" spans="3:3" x14ac:dyDescent="0.2">
      <c r="C399" s="68"/>
    </row>
    <row r="400" spans="3:3" x14ac:dyDescent="0.2">
      <c r="C400" s="68"/>
    </row>
    <row r="401" spans="3:3" x14ac:dyDescent="0.2">
      <c r="C401" s="68"/>
    </row>
    <row r="402" spans="3:3" x14ac:dyDescent="0.2">
      <c r="C402" s="68"/>
    </row>
    <row r="403" spans="3:3" x14ac:dyDescent="0.2">
      <c r="C403" s="68"/>
    </row>
    <row r="404" spans="3:3" x14ac:dyDescent="0.2">
      <c r="C404" s="68"/>
    </row>
    <row r="405" spans="3:3" x14ac:dyDescent="0.2">
      <c r="C405" s="68"/>
    </row>
    <row r="406" spans="3:3" x14ac:dyDescent="0.2">
      <c r="C406" s="68"/>
    </row>
    <row r="407" spans="3:3" x14ac:dyDescent="0.2">
      <c r="C407" s="68"/>
    </row>
    <row r="408" spans="3:3" x14ac:dyDescent="0.2">
      <c r="C408" s="68"/>
    </row>
    <row r="409" spans="3:3" x14ac:dyDescent="0.2">
      <c r="C409" s="68"/>
    </row>
    <row r="410" spans="3:3" x14ac:dyDescent="0.2">
      <c r="C410" s="68"/>
    </row>
    <row r="411" spans="3:3" x14ac:dyDescent="0.2">
      <c r="C411" s="68"/>
    </row>
    <row r="412" spans="3:3" x14ac:dyDescent="0.2">
      <c r="C412" s="68"/>
    </row>
    <row r="413" spans="3:3" x14ac:dyDescent="0.2">
      <c r="C413" s="68"/>
    </row>
    <row r="414" spans="3:3" x14ac:dyDescent="0.2">
      <c r="C414" s="68"/>
    </row>
    <row r="415" spans="3:3" x14ac:dyDescent="0.2">
      <c r="C415" s="68"/>
    </row>
    <row r="416" spans="3:3" x14ac:dyDescent="0.2">
      <c r="C416" s="68"/>
    </row>
    <row r="417" spans="3:3" x14ac:dyDescent="0.2">
      <c r="C417" s="68"/>
    </row>
    <row r="418" spans="3:3" x14ac:dyDescent="0.2">
      <c r="C418" s="68"/>
    </row>
    <row r="419" spans="3:3" x14ac:dyDescent="0.2">
      <c r="C419" s="68"/>
    </row>
    <row r="420" spans="3:3" x14ac:dyDescent="0.2">
      <c r="C420" s="68"/>
    </row>
    <row r="421" spans="3:3" x14ac:dyDescent="0.2">
      <c r="C421" s="68"/>
    </row>
    <row r="422" spans="3:3" x14ac:dyDescent="0.2">
      <c r="C422" s="68"/>
    </row>
    <row r="423" spans="3:3" x14ac:dyDescent="0.2">
      <c r="C423" s="68"/>
    </row>
    <row r="424" spans="3:3" x14ac:dyDescent="0.2">
      <c r="C424" s="68"/>
    </row>
    <row r="425" spans="3:3" x14ac:dyDescent="0.2">
      <c r="C425" s="68"/>
    </row>
    <row r="426" spans="3:3" x14ac:dyDescent="0.2">
      <c r="C426" s="68"/>
    </row>
    <row r="427" spans="3:3" x14ac:dyDescent="0.2">
      <c r="C427" s="6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vt:lpstr>
      <vt:lpstr>AF</vt:lpstr>
      <vt:lpstr>Meal</vt:lpstr>
      <vt:lpstr>V</vt:lpstr>
    </vt:vector>
  </TitlesOfParts>
  <Company>East Central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bisaacs</dc:creator>
  <cp:lastModifiedBy>Hampton, Brian D.</cp:lastModifiedBy>
  <cp:lastPrinted>2019-07-09T13:29:07Z</cp:lastPrinted>
  <dcterms:created xsi:type="dcterms:W3CDTF">2001-03-08T20:10:19Z</dcterms:created>
  <dcterms:modified xsi:type="dcterms:W3CDTF">2019-08-30T12:41:22Z</dcterms:modified>
</cp:coreProperties>
</file>